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EAPP1\UserData\All\STS\Westchester Office\WLIS WQ Monitoring\Pathogen Indicator Monitoring\Annual Data\2022\PDF &amp; XLS for Website Release\"/>
    </mc:Choice>
  </mc:AlternateContent>
  <xr:revisionPtr revIDLastSave="0" documentId="13_ncr:1_{8289ED74-3B1E-4D9B-A9F2-0971A632EBA4}" xr6:coauthVersionLast="36" xr6:coauthVersionMax="36" xr10:uidLastSave="{00000000-0000-0000-0000-000000000000}"/>
  <bookViews>
    <workbookView xWindow="0" yWindow="0" windowWidth="20172" windowHeight="8508" tabRatio="748" xr2:uid="{00000000-000D-0000-FFFF-FFFF00000000}"/>
  </bookViews>
  <sheets>
    <sheet name="2022 Summary All" sheetId="4" r:id="rId1"/>
  </sheets>
  <definedNames>
    <definedName name="_xlnm._FilterDatabase" localSheetId="0" hidden="1">'2022 Summary All'!$A$1:$L$157</definedName>
    <definedName name="_xlnm.Print_Area" localSheetId="0">'2022 Summary All'!$A$1:$O$63</definedName>
    <definedName name="_xlnm.Print_Titles" localSheetId="0">'2022 Summary All'!$1:$1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3" i="4"/>
  <c r="I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2" i="4"/>
  <c r="F8" i="4" l="1"/>
  <c r="G8" i="4"/>
  <c r="F3" i="4"/>
  <c r="G3" i="4"/>
  <c r="F4" i="4"/>
  <c r="G4" i="4"/>
  <c r="F5" i="4"/>
  <c r="G5" i="4"/>
  <c r="F6" i="4"/>
  <c r="G6" i="4"/>
  <c r="F7" i="4"/>
  <c r="G7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G2" i="4"/>
  <c r="F2" i="4"/>
</calcChain>
</file>

<file path=xl/sharedStrings.xml><?xml version="1.0" encoding="utf-8"?>
<sst xmlns="http://schemas.openxmlformats.org/spreadsheetml/2006/main" count="179" uniqueCount="141">
  <si>
    <t>Site ID</t>
  </si>
  <si>
    <t>Site Name</t>
  </si>
  <si>
    <t>R-MIR-1.40</t>
  </si>
  <si>
    <t>E-GCa</t>
  </si>
  <si>
    <t>E-GHa</t>
  </si>
  <si>
    <t>R-BR-0.55</t>
  </si>
  <si>
    <t>R-BR-1.01</t>
  </si>
  <si>
    <t>R-BB-0.6</t>
  </si>
  <si>
    <t>R-BB-2.9</t>
  </si>
  <si>
    <t>BS-WCWa</t>
  </si>
  <si>
    <t>E-PLa</t>
  </si>
  <si>
    <t>BE-BHa</t>
  </si>
  <si>
    <t>R-GA-0.40</t>
  </si>
  <si>
    <t>R-BR-7.55</t>
  </si>
  <si>
    <t>R-BREB-0.20</t>
  </si>
  <si>
    <t>S-WLISd</t>
  </si>
  <si>
    <t>E-LBg</t>
  </si>
  <si>
    <t>E-UMP</t>
  </si>
  <si>
    <t>E-LBf</t>
  </si>
  <si>
    <t>E-LBe</t>
  </si>
  <si>
    <t>BE-LBd</t>
  </si>
  <si>
    <t>E-LBc</t>
  </si>
  <si>
    <t>R-AC-0.20</t>
  </si>
  <si>
    <t>E-LBb</t>
  </si>
  <si>
    <t>E-LBa</t>
  </si>
  <si>
    <t>R-PC-0.01</t>
  </si>
  <si>
    <t>&gt;24196</t>
  </si>
  <si>
    <t>R-BR-3.15</t>
  </si>
  <si>
    <t>R-HNB-1.6</t>
  </si>
  <si>
    <t>E-LHb</t>
  </si>
  <si>
    <t>E-LHa</t>
  </si>
  <si>
    <t>E-WLISc</t>
  </si>
  <si>
    <t>E-WLISb</t>
  </si>
  <si>
    <t>R-PR-0.1</t>
  </si>
  <si>
    <t>E-NRHa</t>
  </si>
  <si>
    <t>E-NRHd</t>
  </si>
  <si>
    <t>E-NRHc</t>
  </si>
  <si>
    <t>R-HUT-3.87</t>
  </si>
  <si>
    <t>R-HUT-4.55</t>
  </si>
  <si>
    <t>R-HUT-4.42</t>
  </si>
  <si>
    <t>R-HUT-4.40</t>
  </si>
  <si>
    <t>E-MLa</t>
  </si>
  <si>
    <t>E-MHc</t>
  </si>
  <si>
    <t>R-GC-0.25</t>
  </si>
  <si>
    <t>E-VAMa</t>
  </si>
  <si>
    <t>R-OC-0.22</t>
  </si>
  <si>
    <t>BS-WCWb</t>
  </si>
  <si>
    <t>BE-MHa</t>
  </si>
  <si>
    <t>E-MHb</t>
  </si>
  <si>
    <t>R-BSB-2.2</t>
  </si>
  <si>
    <t>R-BSB-1.67</t>
  </si>
  <si>
    <t>R-BSB-0.46</t>
  </si>
  <si>
    <t>R-BSB-0.06</t>
  </si>
  <si>
    <t>R-MR-3.82</t>
  </si>
  <si>
    <t>R-MR-2.66</t>
  </si>
  <si>
    <t>R-MR-2.01</t>
  </si>
  <si>
    <t>R-MR-0.76</t>
  </si>
  <si>
    <t>R-MR-0.61</t>
  </si>
  <si>
    <t>R-MR-0.24</t>
  </si>
  <si>
    <t>R-SHR-2.91</t>
  </si>
  <si>
    <t>R-SHR-2.28</t>
  </si>
  <si>
    <t>R-MR-5.12</t>
  </si>
  <si>
    <t>R-SHR-0.07</t>
  </si>
  <si>
    <t>&lt;10</t>
  </si>
  <si>
    <t>BS-WLISa</t>
  </si>
  <si>
    <t>BE-MHd</t>
  </si>
  <si>
    <t>Total Samples</t>
  </si>
  <si>
    <t>#Fail</t>
  </si>
  <si>
    <t>#Pass</t>
  </si>
  <si>
    <t>% Fail</t>
  </si>
  <si>
    <t>% Pass</t>
  </si>
  <si>
    <t>Wet Fail</t>
  </si>
  <si>
    <t>Dry Fail</t>
  </si>
  <si>
    <r>
      <t xml:space="preserve">GeoMean All: </t>
    </r>
    <r>
      <rPr>
        <b/>
        <i/>
        <sz val="12"/>
        <rFont val="Calibri"/>
        <family val="2"/>
        <scheme val="minor"/>
      </rPr>
      <t>Enterococcus</t>
    </r>
  </si>
  <si>
    <r>
      <t xml:space="preserve">Maximum </t>
    </r>
    <r>
      <rPr>
        <b/>
        <i/>
        <sz val="12"/>
        <rFont val="Calibri"/>
        <family val="2"/>
        <scheme val="minor"/>
      </rPr>
      <t>Enterococcus</t>
    </r>
  </si>
  <si>
    <r>
      <t xml:space="preserve">Minimum </t>
    </r>
    <r>
      <rPr>
        <b/>
        <i/>
        <sz val="12"/>
        <rFont val="Calibri"/>
        <family val="2"/>
        <scheme val="minor"/>
      </rPr>
      <t>Enteroccocus</t>
    </r>
  </si>
  <si>
    <r>
      <t xml:space="preserve">GeoMean All: </t>
    </r>
    <r>
      <rPr>
        <b/>
        <i/>
        <sz val="12"/>
        <rFont val="Calibri"/>
        <family val="2"/>
        <scheme val="minor"/>
      </rPr>
      <t>E coli</t>
    </r>
  </si>
  <si>
    <r>
      <t xml:space="preserve">Maximum          </t>
    </r>
    <r>
      <rPr>
        <b/>
        <i/>
        <sz val="12"/>
        <rFont val="Calibri"/>
        <family val="2"/>
        <scheme val="minor"/>
      </rPr>
      <t>E coli</t>
    </r>
  </si>
  <si>
    <r>
      <t xml:space="preserve">Minimum                  </t>
    </r>
    <r>
      <rPr>
        <b/>
        <i/>
        <sz val="12"/>
        <rFont val="Calibri"/>
        <family val="2"/>
        <scheme val="minor"/>
      </rPr>
      <t>E coli</t>
    </r>
  </si>
  <si>
    <t>Byram Park, Greenwich, CT</t>
  </si>
  <si>
    <t>Douglaston Manor Beach, Queens, NYC, NY</t>
  </si>
  <si>
    <t>Harbor Island Beach, Mamaroneck, NY</t>
  </si>
  <si>
    <t>Shore Acres Yacht Club, Mamaroneck Village, NY</t>
  </si>
  <si>
    <t>Rye Playland Park, Rye, NY</t>
  </si>
  <si>
    <t>Beach Point Club, Mamaroneck Village, NY</t>
  </si>
  <si>
    <t>Greenwich Cove, Greenwich, CT</t>
  </si>
  <si>
    <t>Indian Harbor Yacht Club, Greenwich, CT</t>
  </si>
  <si>
    <t>Bayside Marina, Queens, NYC, NY</t>
  </si>
  <si>
    <t>Little Neck Bay at Cross Island Parkway and 35th Avenue, Queens, NYC, NY</t>
  </si>
  <si>
    <t>Parsons Beach at 233rd Street, Queens, NYC, NY</t>
  </si>
  <si>
    <t>Memorial Park, Queens, NYC, NY</t>
  </si>
  <si>
    <t>Little Neck Bay at Shore Drive and North Circle Drive, Great Neck Estates, NY</t>
  </si>
  <si>
    <t>Little Neck Bay at Martin Court, Kings Point, NY</t>
  </si>
  <si>
    <t>Larchmont Harbor at Park Ave, Larchmont, NY</t>
  </si>
  <si>
    <t>Flint Park, Larchmont, NY</t>
  </si>
  <si>
    <t>Mamaroneck Harbor at Taylor Lane, Mamaroneck Village, NY</t>
  </si>
  <si>
    <t>Mamaroneck Harbor East Basin, Mamaroneck Village, NY</t>
  </si>
  <si>
    <t>Rye Marshlands Conservancy, Rye, NY</t>
  </si>
  <si>
    <t>Neptune Boat Club, New Rochelle, NY</t>
  </si>
  <si>
    <t>Shore Park, Pelham Manor, NY</t>
  </si>
  <si>
    <t>Glen Island Approach, New Rochelle, NY</t>
  </si>
  <si>
    <t>Playland Lake at Edith Read Natural Park, Rye, NY</t>
  </si>
  <si>
    <t>Udalls Mill Pond, Saddle Rock, NY</t>
  </si>
  <si>
    <t>Van Amringe Millpond, Mamaroneck Village, NY</t>
  </si>
  <si>
    <t>Five Islands Approach at Le Fevres Lane, New Rochelle, NY</t>
  </si>
  <si>
    <t>Alley Creek Outfall at Northern Boulevard Queens, NYC, NY</t>
  </si>
  <si>
    <t>Blind Brook at Disbrow Park, Rye, NY</t>
  </si>
  <si>
    <t>Blind Brook at Rye Nature Center, Rye, NY</t>
  </si>
  <si>
    <t>Byram River at Columbus Park, Port Chester, NY</t>
  </si>
  <si>
    <t>Byram River at South Water Street, Greenwich, CT</t>
  </si>
  <si>
    <t>Byram River at Comley Avenue, Greenwich, CT</t>
  </si>
  <si>
    <t>Byram River at Cliffdale Road, Greenwich, CT</t>
  </si>
  <si>
    <t>East Branch Byram River at Riversville Road, Greenwich, CT</t>
  </si>
  <si>
    <t>Beaver Swamp Brook at Boston Post Road, Mamaroneck Village, NY</t>
  </si>
  <si>
    <t>Beaver Swamp Brook at Rye Neck High School, Mamaroneck Village, NY</t>
  </si>
  <si>
    <t>Beaver Swamp Brook at Truxton Street, Harrison, NY</t>
  </si>
  <si>
    <t>Beaver Swamp Brook at Greenwood Union Cemetery, Harrison, NY</t>
  </si>
  <si>
    <t>Gabblers Creek at Sandhill Road, Queens, NYC, NY</t>
  </si>
  <si>
    <t>Guion Creek at South Barry Avenue Bridge, Mamaroneck Village, NY</t>
  </si>
  <si>
    <t>Horseneck Brook at Eagle Hill, Greenwich, CT</t>
  </si>
  <si>
    <t>Glover Field, Mount Vernon, NY</t>
  </si>
  <si>
    <t>Outfall at Farrell and Beechwood, Mount Vernon, NY</t>
  </si>
  <si>
    <t>Upstream of Farrell and Beechwood, Mount Vernon, NY</t>
  </si>
  <si>
    <t>Pelham Lake at Willson's Woods Park, Mount Vernon, NY</t>
  </si>
  <si>
    <t>Mianus River at Cos Cob Marina, Greenwich, CT</t>
  </si>
  <si>
    <t>Mamaroneck River at Phillips Park Road, Mamaroneck Village, NY</t>
  </si>
  <si>
    <t>Mamaroneck River at Station Park Road, Mamaroneck Village, NY</t>
  </si>
  <si>
    <t>Mamaroneck River at North Barry Avenue Extended, Mamaroneck Village, NY</t>
  </si>
  <si>
    <t>Mamaroneck River at Joint Water Works, Mamaroneck Village, NY</t>
  </si>
  <si>
    <t>Mamaroneck River at Saxon Woods Park, Mamaroneck, NY</t>
  </si>
  <si>
    <t>Mamaroneck River at Saxon Woods Road, White Plains, NY</t>
  </si>
  <si>
    <t>Mamaroneck River at Reynal Road, White Plains, NY</t>
  </si>
  <si>
    <t>Otter Creek at South Barry Avenue Bridge, Mamaroneck Village, NY</t>
  </si>
  <si>
    <t>Pemberwick Creek at Pemberwick Road, Greenwich, CT</t>
  </si>
  <si>
    <t>Premium River at Pryer Manor Road, New Rochelle, NY</t>
  </si>
  <si>
    <t>Sheldrake River at Columbus Park, Mamaroneck Village, NY</t>
  </si>
  <si>
    <t>Sheldrake River at Bonnie Briar Lane, Mamaroneck, NY</t>
  </si>
  <si>
    <t>Sheldrake Lake, New Rochelle, NY</t>
  </si>
  <si>
    <t>Steppingstone Park, Kings Point, NY</t>
  </si>
  <si>
    <t>Glen Island Park, New Rochelle, NY</t>
  </si>
  <si>
    <t>Five Islands Park on Beach,  New Rochelle,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</si>
</sst>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959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6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9" fontId="2" fillId="6" borderId="4" xfId="1" applyNumberFormat="1" applyFont="1" applyFill="1" applyBorder="1" applyAlignment="1">
      <alignment horizontal="center" vertical="center" wrapText="1"/>
    </xf>
    <xf numFmtId="9" fontId="2" fillId="4" borderId="4" xfId="1" applyNumberFormat="1" applyFont="1" applyFill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" fontId="4" fillId="2" borderId="6" xfId="1" applyNumberFormat="1" applyFont="1" applyFill="1" applyBorder="1" applyAlignment="1">
      <alignment horizontal="center" vertical="center" wrapText="1"/>
    </xf>
    <xf numFmtId="1" fontId="4" fillId="8" borderId="6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1" fontId="4" fillId="8" borderId="10" xfId="1" applyNumberFormat="1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1" fontId="4" fillId="2" borderId="10" xfId="1" applyNumberFormat="1" applyFont="1" applyFill="1" applyBorder="1" applyAlignment="1">
      <alignment horizontal="center" vertical="center" wrapText="1"/>
    </xf>
    <xf numFmtId="0" fontId="4" fillId="5" borderId="10" xfId="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2" borderId="12" xfId="1" applyNumberFormat="1" applyFont="1" applyFill="1" applyBorder="1" applyAlignment="1">
      <alignment horizontal="center" vertical="center"/>
    </xf>
    <xf numFmtId="1" fontId="4" fillId="8" borderId="10" xfId="0" applyNumberFormat="1" applyFont="1" applyFill="1" applyBorder="1" applyAlignment="1">
      <alignment horizontal="center" vertical="center"/>
    </xf>
    <xf numFmtId="1" fontId="4" fillId="9" borderId="10" xfId="1" applyNumberFormat="1" applyFont="1" applyFill="1" applyBorder="1" applyAlignment="1">
      <alignment horizontal="center" vertical="center"/>
    </xf>
    <xf numFmtId="1" fontId="4" fillId="3" borderId="10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" fontId="4" fillId="10" borderId="10" xfId="1" applyNumberFormat="1" applyFont="1" applyFill="1" applyBorder="1" applyAlignment="1">
      <alignment horizontal="center" vertical="center"/>
    </xf>
    <xf numFmtId="1" fontId="4" fillId="11" borderId="10" xfId="1" applyNumberFormat="1" applyFont="1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" fillId="12" borderId="0" xfId="1" applyFont="1" applyFill="1" applyBorder="1" applyAlignment="1">
      <alignment horizontal="center" vertical="center"/>
    </xf>
    <xf numFmtId="0" fontId="4" fillId="13" borderId="0" xfId="1" applyFont="1" applyFill="1" applyBorder="1" applyAlignment="1">
      <alignment horizontal="center" vertical="center"/>
    </xf>
    <xf numFmtId="9" fontId="4" fillId="12" borderId="0" xfId="1" applyNumberFormat="1" applyFont="1" applyFill="1" applyBorder="1" applyAlignment="1">
      <alignment horizontal="center" vertical="center"/>
    </xf>
    <xf numFmtId="9" fontId="4" fillId="13" borderId="0" xfId="1" applyNumberFormat="1" applyFont="1" applyFill="1" applyBorder="1" applyAlignment="1">
      <alignment horizontal="center" vertical="center"/>
    </xf>
    <xf numFmtId="0" fontId="4" fillId="14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9" fontId="4" fillId="6" borderId="8" xfId="1" applyNumberFormat="1" applyFont="1" applyFill="1" applyBorder="1" applyAlignment="1">
      <alignment horizontal="center" vertical="center"/>
    </xf>
    <xf numFmtId="9" fontId="4" fillId="4" borderId="8" xfId="1" applyNumberFormat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 wrapText="1"/>
    </xf>
    <xf numFmtId="0" fontId="4" fillId="8" borderId="9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8" borderId="1" xfId="1" applyNumberFormat="1" applyFont="1" applyFill="1" applyBorder="1" applyAlignment="1">
      <alignment horizontal="center" vertical="center"/>
    </xf>
    <xf numFmtId="0" fontId="4" fillId="8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center" vertical="center"/>
    </xf>
    <xf numFmtId="1" fontId="4" fillId="8" borderId="1" xfId="1" applyNumberFormat="1" applyFon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0" fontId="4" fillId="9" borderId="1" xfId="1" applyNumberFormat="1" applyFont="1" applyFill="1" applyBorder="1" applyAlignment="1">
      <alignment horizontal="center" vertical="center"/>
    </xf>
    <xf numFmtId="0" fontId="4" fillId="9" borderId="12" xfId="1" applyNumberFormat="1" applyFont="1" applyFill="1" applyBorder="1" applyAlignment="1">
      <alignment horizontal="center" vertical="center"/>
    </xf>
    <xf numFmtId="1" fontId="4" fillId="9" borderId="1" xfId="1" applyNumberFormat="1" applyFont="1" applyFill="1" applyBorder="1" applyAlignment="1">
      <alignment horizontal="center" vertical="center"/>
    </xf>
    <xf numFmtId="3" fontId="4" fillId="9" borderId="12" xfId="1" applyNumberFormat="1" applyFont="1" applyFill="1" applyBorder="1" applyAlignment="1">
      <alignment horizontal="center" vertical="center"/>
    </xf>
    <xf numFmtId="3" fontId="4" fillId="3" borderId="12" xfId="1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/>
    </xf>
    <xf numFmtId="0" fontId="4" fillId="10" borderId="12" xfId="1" applyNumberFormat="1" applyFont="1" applyFill="1" applyBorder="1" applyAlignment="1">
      <alignment horizontal="center" vertical="center"/>
    </xf>
    <xf numFmtId="0" fontId="4" fillId="11" borderId="1" xfId="1" applyNumberFormat="1" applyFont="1" applyFill="1" applyBorder="1" applyAlignment="1">
      <alignment horizontal="center" vertical="center"/>
    </xf>
    <xf numFmtId="0" fontId="4" fillId="11" borderId="12" xfId="1" applyNumberFormat="1" applyFont="1" applyFill="1" applyBorder="1" applyAlignment="1">
      <alignment horizontal="center" vertical="center"/>
    </xf>
    <xf numFmtId="1" fontId="4" fillId="11" borderId="10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2" borderId="16" xfId="1" applyNumberFormat="1" applyFont="1" applyFill="1" applyBorder="1" applyAlignment="1">
      <alignment horizontal="center" vertical="center"/>
    </xf>
    <xf numFmtId="1" fontId="4" fillId="10" borderId="13" xfId="1" applyNumberFormat="1" applyFont="1" applyFill="1" applyBorder="1" applyAlignment="1">
      <alignment horizontal="center" vertical="center"/>
    </xf>
    <xf numFmtId="0" fontId="4" fillId="10" borderId="15" xfId="1" applyNumberFormat="1" applyFont="1" applyFill="1" applyBorder="1" applyAlignment="1">
      <alignment horizontal="center" vertical="center"/>
    </xf>
    <xf numFmtId="0" fontId="4" fillId="10" borderId="16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 wrapText="1"/>
    </xf>
    <xf numFmtId="0" fontId="4" fillId="2" borderId="15" xfId="1" applyNumberFormat="1" applyFont="1" applyFill="1" applyBorder="1" applyAlignment="1">
      <alignment horizontal="center" vertical="center"/>
    </xf>
    <xf numFmtId="9" fontId="4" fillId="6" borderId="15" xfId="1" applyNumberFormat="1" applyFont="1" applyFill="1" applyBorder="1" applyAlignment="1">
      <alignment horizontal="center" vertical="center"/>
    </xf>
    <xf numFmtId="9" fontId="4" fillId="4" borderId="15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7"/>
  <sheetViews>
    <sheetView tabSelected="1" zoomScale="80" zoomScaleNormal="80" workbookViewId="0"/>
  </sheetViews>
  <sheetFormatPr defaultColWidth="10.109375" defaultRowHeight="15.6" x14ac:dyDescent="0.3"/>
  <cols>
    <col min="1" max="1" width="14.44140625" style="49" customWidth="1"/>
    <col min="2" max="2" width="30.44140625" style="2" customWidth="1"/>
    <col min="3" max="3" width="9.44140625" style="49" bestFit="1" customWidth="1"/>
    <col min="4" max="4" width="7.88671875" style="50" customWidth="1"/>
    <col min="5" max="5" width="7.88671875" style="51" customWidth="1"/>
    <col min="6" max="6" width="7.88671875" style="52" customWidth="1"/>
    <col min="7" max="7" width="7.88671875" style="53" customWidth="1"/>
    <col min="8" max="8" width="7.88671875" style="54" customWidth="1"/>
    <col min="9" max="9" width="7.88671875" style="55" customWidth="1"/>
    <col min="10" max="15" width="15" style="48" customWidth="1"/>
    <col min="16" max="16384" width="10.109375" style="22"/>
  </cols>
  <sheetData>
    <row r="1" spans="1:15" s="1" customFormat="1" ht="48" customHeight="1" thickBot="1" x14ac:dyDescent="0.35">
      <c r="A1" s="3" t="s">
        <v>0</v>
      </c>
      <c r="B1" s="4" t="s">
        <v>1</v>
      </c>
      <c r="C1" s="5" t="s">
        <v>66</v>
      </c>
      <c r="D1" s="6" t="s">
        <v>67</v>
      </c>
      <c r="E1" s="7" t="s">
        <v>68</v>
      </c>
      <c r="F1" s="8" t="s">
        <v>69</v>
      </c>
      <c r="G1" s="9" t="s">
        <v>70</v>
      </c>
      <c r="H1" s="10" t="s">
        <v>71</v>
      </c>
      <c r="I1" s="11" t="s">
        <v>72</v>
      </c>
      <c r="J1" s="12" t="s">
        <v>73</v>
      </c>
      <c r="K1" s="13" t="s">
        <v>74</v>
      </c>
      <c r="L1" s="14" t="s">
        <v>75</v>
      </c>
      <c r="M1" s="15" t="s">
        <v>76</v>
      </c>
      <c r="N1" s="16" t="s">
        <v>77</v>
      </c>
      <c r="O1" s="17" t="s">
        <v>78</v>
      </c>
    </row>
    <row r="2" spans="1:15" ht="48" customHeight="1" thickTop="1" x14ac:dyDescent="0.3">
      <c r="A2" s="18" t="s">
        <v>11</v>
      </c>
      <c r="B2" s="19" t="s">
        <v>79</v>
      </c>
      <c r="C2" s="56">
        <v>12</v>
      </c>
      <c r="D2" s="57">
        <v>3</v>
      </c>
      <c r="E2" s="58">
        <f>C2-D2</f>
        <v>9</v>
      </c>
      <c r="F2" s="59">
        <f t="shared" ref="F2:F33" si="0">D2/C2</f>
        <v>0.25</v>
      </c>
      <c r="G2" s="60">
        <f t="shared" ref="G2:G33" si="1">E2/C2</f>
        <v>0.75</v>
      </c>
      <c r="H2" s="61">
        <v>2</v>
      </c>
      <c r="I2" s="62">
        <f>D2-H2</f>
        <v>1</v>
      </c>
      <c r="J2" s="20">
        <v>71</v>
      </c>
      <c r="K2" s="97">
        <v>24196</v>
      </c>
      <c r="L2" s="63" t="s">
        <v>63</v>
      </c>
      <c r="M2" s="21"/>
      <c r="N2" s="64"/>
      <c r="O2" s="65"/>
    </row>
    <row r="3" spans="1:15" ht="48" customHeight="1" x14ac:dyDescent="0.3">
      <c r="A3" s="23" t="s">
        <v>20</v>
      </c>
      <c r="B3" s="24" t="s">
        <v>80</v>
      </c>
      <c r="C3" s="56">
        <v>11</v>
      </c>
      <c r="D3" s="67">
        <v>3</v>
      </c>
      <c r="E3" s="58">
        <f t="shared" ref="E3:E63" si="2">C3-D3</f>
        <v>8</v>
      </c>
      <c r="F3" s="59">
        <f t="shared" si="0"/>
        <v>0.27272727272727271</v>
      </c>
      <c r="G3" s="60">
        <f t="shared" si="1"/>
        <v>0.72727272727272729</v>
      </c>
      <c r="H3" s="68">
        <v>0</v>
      </c>
      <c r="I3" s="69">
        <f>D3-H3</f>
        <v>3</v>
      </c>
      <c r="J3" s="28">
        <v>83</v>
      </c>
      <c r="K3" s="32">
        <v>2282</v>
      </c>
      <c r="L3" s="36">
        <v>20</v>
      </c>
      <c r="M3" s="26"/>
      <c r="N3" s="70"/>
      <c r="O3" s="71"/>
    </row>
    <row r="4" spans="1:15" ht="48" customHeight="1" x14ac:dyDescent="0.3">
      <c r="A4" s="25" t="s">
        <v>47</v>
      </c>
      <c r="B4" s="27" t="s">
        <v>81</v>
      </c>
      <c r="C4" s="56">
        <v>12</v>
      </c>
      <c r="D4" s="67">
        <v>2</v>
      </c>
      <c r="E4" s="58">
        <f t="shared" si="2"/>
        <v>10</v>
      </c>
      <c r="F4" s="59">
        <f t="shared" si="0"/>
        <v>0.16666666666666666</v>
      </c>
      <c r="G4" s="60">
        <f t="shared" si="1"/>
        <v>0.83333333333333337</v>
      </c>
      <c r="H4" s="68">
        <v>0</v>
      </c>
      <c r="I4" s="69">
        <f t="shared" ref="I4:I63" si="3">D4-H4</f>
        <v>2</v>
      </c>
      <c r="J4" s="28">
        <v>39</v>
      </c>
      <c r="K4" s="96">
        <v>187</v>
      </c>
      <c r="L4" s="72" t="s">
        <v>63</v>
      </c>
      <c r="M4" s="26"/>
      <c r="N4" s="73"/>
      <c r="O4" s="74"/>
    </row>
    <row r="5" spans="1:15" ht="48" customHeight="1" x14ac:dyDescent="0.3">
      <c r="A5" s="23" t="s">
        <v>65</v>
      </c>
      <c r="B5" s="24" t="s">
        <v>82</v>
      </c>
      <c r="C5" s="66">
        <v>12</v>
      </c>
      <c r="D5" s="67">
        <v>4</v>
      </c>
      <c r="E5" s="58">
        <f t="shared" si="2"/>
        <v>8</v>
      </c>
      <c r="F5" s="59">
        <f t="shared" si="0"/>
        <v>0.33333333333333331</v>
      </c>
      <c r="G5" s="60">
        <f t="shared" si="1"/>
        <v>0.66666666666666663</v>
      </c>
      <c r="H5" s="68">
        <v>1</v>
      </c>
      <c r="I5" s="69">
        <f t="shared" si="3"/>
        <v>3</v>
      </c>
      <c r="J5" s="28">
        <v>64</v>
      </c>
      <c r="K5" s="32">
        <v>12997</v>
      </c>
      <c r="L5" s="36" t="s">
        <v>63</v>
      </c>
      <c r="M5" s="26"/>
      <c r="N5" s="70"/>
      <c r="O5" s="71"/>
    </row>
    <row r="6" spans="1:15" ht="48" customHeight="1" x14ac:dyDescent="0.3">
      <c r="A6" s="23" t="s">
        <v>9</v>
      </c>
      <c r="B6" s="24" t="s">
        <v>83</v>
      </c>
      <c r="C6" s="66">
        <v>9</v>
      </c>
      <c r="D6" s="67">
        <v>3</v>
      </c>
      <c r="E6" s="58">
        <f t="shared" si="2"/>
        <v>6</v>
      </c>
      <c r="F6" s="59">
        <f t="shared" si="0"/>
        <v>0.33333333333333331</v>
      </c>
      <c r="G6" s="60">
        <f t="shared" si="1"/>
        <v>0.66666666666666663</v>
      </c>
      <c r="H6" s="68">
        <v>1</v>
      </c>
      <c r="I6" s="69">
        <f t="shared" si="3"/>
        <v>2</v>
      </c>
      <c r="J6" s="28">
        <v>35</v>
      </c>
      <c r="K6" s="32">
        <v>309</v>
      </c>
      <c r="L6" s="36" t="s">
        <v>63</v>
      </c>
      <c r="M6" s="26"/>
      <c r="N6" s="70"/>
      <c r="O6" s="71"/>
    </row>
    <row r="7" spans="1:15" ht="48" customHeight="1" x14ac:dyDescent="0.3">
      <c r="A7" s="29" t="s">
        <v>46</v>
      </c>
      <c r="B7" s="24" t="s">
        <v>84</v>
      </c>
      <c r="C7" s="66">
        <v>12</v>
      </c>
      <c r="D7" s="67">
        <v>2</v>
      </c>
      <c r="E7" s="58">
        <f t="shared" si="2"/>
        <v>10</v>
      </c>
      <c r="F7" s="59">
        <f t="shared" si="0"/>
        <v>0.16666666666666666</v>
      </c>
      <c r="G7" s="60">
        <f t="shared" si="1"/>
        <v>0.83333333333333337</v>
      </c>
      <c r="H7" s="68">
        <v>1</v>
      </c>
      <c r="I7" s="69">
        <f t="shared" si="3"/>
        <v>1</v>
      </c>
      <c r="J7" s="28">
        <v>18</v>
      </c>
      <c r="K7" s="96">
        <v>121</v>
      </c>
      <c r="L7" s="36" t="s">
        <v>63</v>
      </c>
      <c r="M7" s="26"/>
      <c r="N7" s="73"/>
      <c r="O7" s="71"/>
    </row>
    <row r="8" spans="1:15" ht="48" customHeight="1" x14ac:dyDescent="0.3">
      <c r="A8" s="29" t="s">
        <v>64</v>
      </c>
      <c r="B8" s="24" t="s">
        <v>139</v>
      </c>
      <c r="C8" s="66">
        <v>12</v>
      </c>
      <c r="D8" s="67">
        <v>1</v>
      </c>
      <c r="E8" s="58">
        <f t="shared" si="2"/>
        <v>11</v>
      </c>
      <c r="F8" s="59">
        <f t="shared" si="0"/>
        <v>8.3333333333333329E-2</v>
      </c>
      <c r="G8" s="60">
        <f t="shared" si="1"/>
        <v>0.91666666666666663</v>
      </c>
      <c r="H8" s="68">
        <v>0</v>
      </c>
      <c r="I8" s="69">
        <f t="shared" si="3"/>
        <v>1</v>
      </c>
      <c r="J8" s="28">
        <v>18</v>
      </c>
      <c r="K8" s="96">
        <v>145</v>
      </c>
      <c r="L8" s="36" t="s">
        <v>63</v>
      </c>
      <c r="M8" s="26"/>
      <c r="N8" s="73"/>
      <c r="O8" s="71"/>
    </row>
    <row r="9" spans="1:15" ht="48" customHeight="1" x14ac:dyDescent="0.3">
      <c r="A9" s="23" t="s">
        <v>3</v>
      </c>
      <c r="B9" s="24" t="s">
        <v>85</v>
      </c>
      <c r="C9" s="66">
        <v>11</v>
      </c>
      <c r="D9" s="67">
        <v>0</v>
      </c>
      <c r="E9" s="58">
        <f t="shared" si="2"/>
        <v>11</v>
      </c>
      <c r="F9" s="59">
        <f t="shared" si="0"/>
        <v>0</v>
      </c>
      <c r="G9" s="60">
        <f t="shared" si="1"/>
        <v>1</v>
      </c>
      <c r="H9" s="68">
        <v>0</v>
      </c>
      <c r="I9" s="69">
        <f t="shared" si="3"/>
        <v>0</v>
      </c>
      <c r="J9" s="28">
        <v>8</v>
      </c>
      <c r="K9" s="32">
        <v>63</v>
      </c>
      <c r="L9" s="36" t="s">
        <v>63</v>
      </c>
      <c r="M9" s="26"/>
      <c r="N9" s="70"/>
      <c r="O9" s="71"/>
    </row>
    <row r="10" spans="1:15" ht="48" customHeight="1" x14ac:dyDescent="0.3">
      <c r="A10" s="23" t="s">
        <v>4</v>
      </c>
      <c r="B10" s="24" t="s">
        <v>86</v>
      </c>
      <c r="C10" s="66">
        <v>11</v>
      </c>
      <c r="D10" s="67">
        <v>2</v>
      </c>
      <c r="E10" s="58">
        <f t="shared" si="2"/>
        <v>9</v>
      </c>
      <c r="F10" s="59">
        <f t="shared" si="0"/>
        <v>0.18181818181818182</v>
      </c>
      <c r="G10" s="60">
        <f t="shared" si="1"/>
        <v>0.81818181818181823</v>
      </c>
      <c r="H10" s="68">
        <v>1</v>
      </c>
      <c r="I10" s="69">
        <f t="shared" si="3"/>
        <v>1</v>
      </c>
      <c r="J10" s="28">
        <v>28</v>
      </c>
      <c r="K10" s="32">
        <v>6131</v>
      </c>
      <c r="L10" s="36" t="s">
        <v>63</v>
      </c>
      <c r="M10" s="26"/>
      <c r="N10" s="70"/>
      <c r="O10" s="71"/>
    </row>
    <row r="11" spans="1:15" ht="48" customHeight="1" x14ac:dyDescent="0.3">
      <c r="A11" s="23" t="s">
        <v>24</v>
      </c>
      <c r="B11" s="24" t="s">
        <v>87</v>
      </c>
      <c r="C11" s="66">
        <v>11</v>
      </c>
      <c r="D11" s="67">
        <v>5</v>
      </c>
      <c r="E11" s="58">
        <f t="shared" si="2"/>
        <v>6</v>
      </c>
      <c r="F11" s="59">
        <f t="shared" si="0"/>
        <v>0.45454545454545453</v>
      </c>
      <c r="G11" s="60">
        <f t="shared" si="1"/>
        <v>0.54545454545454541</v>
      </c>
      <c r="H11" s="68">
        <v>0</v>
      </c>
      <c r="I11" s="69">
        <f t="shared" si="3"/>
        <v>5</v>
      </c>
      <c r="J11" s="28">
        <v>75</v>
      </c>
      <c r="K11" s="32">
        <v>935</v>
      </c>
      <c r="L11" s="36" t="s">
        <v>63</v>
      </c>
      <c r="M11" s="26"/>
      <c r="N11" s="70"/>
      <c r="O11" s="71"/>
    </row>
    <row r="12" spans="1:15" ht="48" customHeight="1" x14ac:dyDescent="0.3">
      <c r="A12" s="23" t="s">
        <v>23</v>
      </c>
      <c r="B12" s="24" t="s">
        <v>88</v>
      </c>
      <c r="C12" s="66">
        <v>11</v>
      </c>
      <c r="D12" s="67">
        <v>7</v>
      </c>
      <c r="E12" s="58">
        <f t="shared" si="2"/>
        <v>4</v>
      </c>
      <c r="F12" s="59">
        <f t="shared" si="0"/>
        <v>0.63636363636363635</v>
      </c>
      <c r="G12" s="60">
        <f t="shared" si="1"/>
        <v>0.36363636363636365</v>
      </c>
      <c r="H12" s="68">
        <v>1</v>
      </c>
      <c r="I12" s="69">
        <f t="shared" si="3"/>
        <v>6</v>
      </c>
      <c r="J12" s="28">
        <v>184</v>
      </c>
      <c r="K12" s="98">
        <v>5172</v>
      </c>
      <c r="L12" s="36" t="s">
        <v>63</v>
      </c>
      <c r="M12" s="26"/>
      <c r="N12" s="75"/>
      <c r="O12" s="71"/>
    </row>
    <row r="13" spans="1:15" ht="48" customHeight="1" x14ac:dyDescent="0.3">
      <c r="A13" s="23" t="s">
        <v>21</v>
      </c>
      <c r="B13" s="30" t="s">
        <v>89</v>
      </c>
      <c r="C13" s="66">
        <v>11</v>
      </c>
      <c r="D13" s="67">
        <v>5</v>
      </c>
      <c r="E13" s="58">
        <f t="shared" si="2"/>
        <v>6</v>
      </c>
      <c r="F13" s="59">
        <f t="shared" si="0"/>
        <v>0.45454545454545453</v>
      </c>
      <c r="G13" s="60">
        <f t="shared" si="1"/>
        <v>0.54545454545454541</v>
      </c>
      <c r="H13" s="68">
        <v>0</v>
      </c>
      <c r="I13" s="69">
        <f t="shared" si="3"/>
        <v>5</v>
      </c>
      <c r="J13" s="28">
        <v>150</v>
      </c>
      <c r="K13" s="32">
        <v>5172</v>
      </c>
      <c r="L13" s="72">
        <v>20</v>
      </c>
      <c r="M13" s="26"/>
      <c r="N13" s="70"/>
      <c r="O13" s="74"/>
    </row>
    <row r="14" spans="1:15" ht="48" customHeight="1" x14ac:dyDescent="0.3">
      <c r="A14" s="23" t="s">
        <v>19</v>
      </c>
      <c r="B14" s="24" t="s">
        <v>90</v>
      </c>
      <c r="C14" s="66">
        <v>11</v>
      </c>
      <c r="D14" s="67">
        <v>3</v>
      </c>
      <c r="E14" s="58">
        <f t="shared" si="2"/>
        <v>8</v>
      </c>
      <c r="F14" s="59">
        <f t="shared" si="0"/>
        <v>0.27272727272727271</v>
      </c>
      <c r="G14" s="60">
        <f t="shared" si="1"/>
        <v>0.72727272727272729</v>
      </c>
      <c r="H14" s="68">
        <v>0</v>
      </c>
      <c r="I14" s="69">
        <f t="shared" si="3"/>
        <v>3</v>
      </c>
      <c r="J14" s="28">
        <v>50</v>
      </c>
      <c r="K14" s="32">
        <v>2012</v>
      </c>
      <c r="L14" s="36" t="s">
        <v>63</v>
      </c>
      <c r="M14" s="26"/>
      <c r="N14" s="70"/>
      <c r="O14" s="71"/>
    </row>
    <row r="15" spans="1:15" ht="48" customHeight="1" x14ac:dyDescent="0.3">
      <c r="A15" s="25" t="s">
        <v>18</v>
      </c>
      <c r="B15" s="30" t="s">
        <v>91</v>
      </c>
      <c r="C15" s="66">
        <v>11</v>
      </c>
      <c r="D15" s="67">
        <v>7</v>
      </c>
      <c r="E15" s="58">
        <f t="shared" si="2"/>
        <v>4</v>
      </c>
      <c r="F15" s="59">
        <f t="shared" si="0"/>
        <v>0.63636363636363635</v>
      </c>
      <c r="G15" s="60">
        <f t="shared" si="1"/>
        <v>0.36363636363636365</v>
      </c>
      <c r="H15" s="68">
        <v>1</v>
      </c>
      <c r="I15" s="69">
        <f t="shared" si="3"/>
        <v>6</v>
      </c>
      <c r="J15" s="28">
        <v>118</v>
      </c>
      <c r="K15" s="32">
        <v>1354</v>
      </c>
      <c r="L15" s="36">
        <v>10</v>
      </c>
      <c r="M15" s="26"/>
      <c r="N15" s="70"/>
      <c r="O15" s="71"/>
    </row>
    <row r="16" spans="1:15" ht="48" customHeight="1" x14ac:dyDescent="0.3">
      <c r="A16" s="23" t="s">
        <v>16</v>
      </c>
      <c r="B16" s="30" t="s">
        <v>92</v>
      </c>
      <c r="C16" s="66">
        <v>11</v>
      </c>
      <c r="D16" s="67">
        <v>5</v>
      </c>
      <c r="E16" s="58">
        <f t="shared" si="2"/>
        <v>6</v>
      </c>
      <c r="F16" s="59">
        <f t="shared" si="0"/>
        <v>0.45454545454545453</v>
      </c>
      <c r="G16" s="60">
        <f t="shared" si="1"/>
        <v>0.54545454545454541</v>
      </c>
      <c r="H16" s="68">
        <v>1</v>
      </c>
      <c r="I16" s="69">
        <f t="shared" si="3"/>
        <v>4</v>
      </c>
      <c r="J16" s="28">
        <v>73</v>
      </c>
      <c r="K16" s="32">
        <v>886</v>
      </c>
      <c r="L16" s="36" t="s">
        <v>63</v>
      </c>
      <c r="M16" s="26"/>
      <c r="N16" s="70"/>
      <c r="O16" s="71"/>
    </row>
    <row r="17" spans="1:15" ht="48" customHeight="1" x14ac:dyDescent="0.3">
      <c r="A17" s="31" t="s">
        <v>30</v>
      </c>
      <c r="B17" s="24" t="s">
        <v>93</v>
      </c>
      <c r="C17" s="66">
        <v>11</v>
      </c>
      <c r="D17" s="67">
        <v>0</v>
      </c>
      <c r="E17" s="58">
        <f t="shared" si="2"/>
        <v>11</v>
      </c>
      <c r="F17" s="59">
        <f t="shared" si="0"/>
        <v>0</v>
      </c>
      <c r="G17" s="60">
        <f t="shared" si="1"/>
        <v>1</v>
      </c>
      <c r="H17" s="68">
        <v>0</v>
      </c>
      <c r="I17" s="69">
        <f t="shared" si="3"/>
        <v>0</v>
      </c>
      <c r="J17" s="28">
        <v>13</v>
      </c>
      <c r="K17" s="32">
        <v>52</v>
      </c>
      <c r="L17" s="36" t="s">
        <v>63</v>
      </c>
      <c r="M17" s="26"/>
      <c r="N17" s="70"/>
      <c r="O17" s="71"/>
    </row>
    <row r="18" spans="1:15" ht="48" customHeight="1" x14ac:dyDescent="0.3">
      <c r="A18" s="31" t="s">
        <v>29</v>
      </c>
      <c r="B18" s="30" t="s">
        <v>94</v>
      </c>
      <c r="C18" s="66">
        <v>12</v>
      </c>
      <c r="D18" s="67">
        <v>8</v>
      </c>
      <c r="E18" s="58">
        <f t="shared" si="2"/>
        <v>4</v>
      </c>
      <c r="F18" s="59">
        <f t="shared" si="0"/>
        <v>0.66666666666666663</v>
      </c>
      <c r="G18" s="60">
        <f t="shared" si="1"/>
        <v>0.33333333333333331</v>
      </c>
      <c r="H18" s="68">
        <v>2</v>
      </c>
      <c r="I18" s="69">
        <f t="shared" si="3"/>
        <v>6</v>
      </c>
      <c r="J18" s="28">
        <v>240</v>
      </c>
      <c r="K18" s="98" t="s">
        <v>26</v>
      </c>
      <c r="L18" s="36">
        <v>41</v>
      </c>
      <c r="M18" s="26"/>
      <c r="N18" s="76"/>
      <c r="O18" s="71"/>
    </row>
    <row r="19" spans="1:15" ht="48" customHeight="1" x14ac:dyDescent="0.3">
      <c r="A19" s="23" t="s">
        <v>48</v>
      </c>
      <c r="B19" s="24" t="s">
        <v>95</v>
      </c>
      <c r="C19" s="66">
        <v>12</v>
      </c>
      <c r="D19" s="67">
        <v>0</v>
      </c>
      <c r="E19" s="58">
        <f t="shared" si="2"/>
        <v>12</v>
      </c>
      <c r="F19" s="59">
        <f t="shared" si="0"/>
        <v>0</v>
      </c>
      <c r="G19" s="60">
        <f t="shared" si="1"/>
        <v>1</v>
      </c>
      <c r="H19" s="68">
        <v>0</v>
      </c>
      <c r="I19" s="69">
        <f t="shared" si="3"/>
        <v>0</v>
      </c>
      <c r="J19" s="28">
        <v>11</v>
      </c>
      <c r="K19" s="32">
        <v>52</v>
      </c>
      <c r="L19" s="36" t="s">
        <v>63</v>
      </c>
      <c r="M19" s="26"/>
      <c r="N19" s="70"/>
      <c r="O19" s="71"/>
    </row>
    <row r="20" spans="1:15" ht="48" customHeight="1" x14ac:dyDescent="0.3">
      <c r="A20" s="23" t="s">
        <v>42</v>
      </c>
      <c r="B20" s="24" t="s">
        <v>96</v>
      </c>
      <c r="C20" s="66">
        <v>12</v>
      </c>
      <c r="D20" s="67">
        <v>11</v>
      </c>
      <c r="E20" s="58">
        <f t="shared" si="2"/>
        <v>1</v>
      </c>
      <c r="F20" s="59">
        <f t="shared" si="0"/>
        <v>0.91666666666666663</v>
      </c>
      <c r="G20" s="60">
        <f t="shared" si="1"/>
        <v>8.3333333333333329E-2</v>
      </c>
      <c r="H20" s="68">
        <v>2</v>
      </c>
      <c r="I20" s="69">
        <f t="shared" si="3"/>
        <v>9</v>
      </c>
      <c r="J20" s="28">
        <v>423</v>
      </c>
      <c r="K20" s="98">
        <v>9804</v>
      </c>
      <c r="L20" s="36">
        <v>20</v>
      </c>
      <c r="M20" s="26"/>
      <c r="N20" s="76"/>
      <c r="O20" s="71"/>
    </row>
    <row r="21" spans="1:15" ht="48" customHeight="1" x14ac:dyDescent="0.3">
      <c r="A21" s="23" t="s">
        <v>41</v>
      </c>
      <c r="B21" s="24" t="s">
        <v>97</v>
      </c>
      <c r="C21" s="66">
        <v>12</v>
      </c>
      <c r="D21" s="67">
        <v>1</v>
      </c>
      <c r="E21" s="58">
        <f t="shared" si="2"/>
        <v>11</v>
      </c>
      <c r="F21" s="59">
        <f t="shared" si="0"/>
        <v>8.3333333333333329E-2</v>
      </c>
      <c r="G21" s="60">
        <f t="shared" si="1"/>
        <v>0.91666666666666663</v>
      </c>
      <c r="H21" s="68">
        <v>1</v>
      </c>
      <c r="I21" s="69">
        <f t="shared" si="3"/>
        <v>0</v>
      </c>
      <c r="J21" s="28">
        <v>16</v>
      </c>
      <c r="K21" s="32">
        <v>121</v>
      </c>
      <c r="L21" s="36" t="s">
        <v>63</v>
      </c>
      <c r="M21" s="26"/>
      <c r="N21" s="70"/>
      <c r="O21" s="71"/>
    </row>
    <row r="22" spans="1:15" ht="48" customHeight="1" x14ac:dyDescent="0.3">
      <c r="A22" s="23" t="s">
        <v>34</v>
      </c>
      <c r="B22" s="24" t="s">
        <v>98</v>
      </c>
      <c r="C22" s="66">
        <v>12</v>
      </c>
      <c r="D22" s="67">
        <v>2</v>
      </c>
      <c r="E22" s="58">
        <f t="shared" si="2"/>
        <v>10</v>
      </c>
      <c r="F22" s="59">
        <f t="shared" si="0"/>
        <v>0.16666666666666666</v>
      </c>
      <c r="G22" s="60">
        <f t="shared" si="1"/>
        <v>0.83333333333333337</v>
      </c>
      <c r="H22" s="68">
        <v>1</v>
      </c>
      <c r="I22" s="69">
        <f t="shared" si="3"/>
        <v>1</v>
      </c>
      <c r="J22" s="28">
        <v>21</v>
      </c>
      <c r="K22" s="32">
        <v>2359</v>
      </c>
      <c r="L22" s="36" t="s">
        <v>63</v>
      </c>
      <c r="M22" s="26"/>
      <c r="N22" s="70"/>
      <c r="O22" s="71"/>
    </row>
    <row r="23" spans="1:15" ht="48" customHeight="1" x14ac:dyDescent="0.3">
      <c r="A23" s="31" t="s">
        <v>36</v>
      </c>
      <c r="B23" s="30" t="s">
        <v>99</v>
      </c>
      <c r="C23" s="66">
        <v>12</v>
      </c>
      <c r="D23" s="67">
        <v>5</v>
      </c>
      <c r="E23" s="58">
        <f t="shared" si="2"/>
        <v>7</v>
      </c>
      <c r="F23" s="59">
        <f t="shared" si="0"/>
        <v>0.41666666666666669</v>
      </c>
      <c r="G23" s="60">
        <f t="shared" si="1"/>
        <v>0.58333333333333337</v>
      </c>
      <c r="H23" s="68">
        <v>2</v>
      </c>
      <c r="I23" s="69">
        <f t="shared" si="3"/>
        <v>3</v>
      </c>
      <c r="J23" s="28">
        <v>87</v>
      </c>
      <c r="K23" s="32">
        <v>402</v>
      </c>
      <c r="L23" s="36">
        <v>10</v>
      </c>
      <c r="M23" s="26"/>
      <c r="N23" s="70"/>
      <c r="O23" s="71"/>
    </row>
    <row r="24" spans="1:15" ht="48" customHeight="1" x14ac:dyDescent="0.3">
      <c r="A24" s="23" t="s">
        <v>35</v>
      </c>
      <c r="B24" s="30" t="s">
        <v>100</v>
      </c>
      <c r="C24" s="66">
        <v>12</v>
      </c>
      <c r="D24" s="67">
        <v>4</v>
      </c>
      <c r="E24" s="58">
        <f t="shared" si="2"/>
        <v>8</v>
      </c>
      <c r="F24" s="59">
        <f t="shared" si="0"/>
        <v>0.33333333333333331</v>
      </c>
      <c r="G24" s="60">
        <f t="shared" si="1"/>
        <v>0.66666666666666663</v>
      </c>
      <c r="H24" s="68">
        <v>1</v>
      </c>
      <c r="I24" s="69">
        <f t="shared" si="3"/>
        <v>3</v>
      </c>
      <c r="J24" s="28">
        <v>62</v>
      </c>
      <c r="K24" s="32">
        <v>1076</v>
      </c>
      <c r="L24" s="36">
        <v>10</v>
      </c>
      <c r="M24" s="26"/>
      <c r="N24" s="70"/>
      <c r="O24" s="71"/>
    </row>
    <row r="25" spans="1:15" ht="48" customHeight="1" x14ac:dyDescent="0.3">
      <c r="A25" s="23" t="s">
        <v>10</v>
      </c>
      <c r="B25" s="24" t="s">
        <v>101</v>
      </c>
      <c r="C25" s="66">
        <v>11</v>
      </c>
      <c r="D25" s="67">
        <v>2</v>
      </c>
      <c r="E25" s="58">
        <f t="shared" si="2"/>
        <v>9</v>
      </c>
      <c r="F25" s="59">
        <f t="shared" si="0"/>
        <v>0.18181818181818182</v>
      </c>
      <c r="G25" s="60">
        <f t="shared" si="1"/>
        <v>0.81818181818181823</v>
      </c>
      <c r="H25" s="68">
        <v>1</v>
      </c>
      <c r="I25" s="69">
        <f t="shared" si="3"/>
        <v>1</v>
      </c>
      <c r="J25" s="28">
        <v>42</v>
      </c>
      <c r="K25" s="32">
        <v>3876</v>
      </c>
      <c r="L25" s="36" t="s">
        <v>63</v>
      </c>
      <c r="M25" s="26"/>
      <c r="N25" s="70"/>
      <c r="O25" s="71"/>
    </row>
    <row r="26" spans="1:15" s="33" customFormat="1" ht="48" customHeight="1" x14ac:dyDescent="0.3">
      <c r="A26" s="23" t="s">
        <v>17</v>
      </c>
      <c r="B26" s="30" t="s">
        <v>102</v>
      </c>
      <c r="C26" s="66">
        <v>11</v>
      </c>
      <c r="D26" s="67">
        <v>10</v>
      </c>
      <c r="E26" s="58">
        <f t="shared" si="2"/>
        <v>1</v>
      </c>
      <c r="F26" s="59">
        <f t="shared" si="0"/>
        <v>0.90909090909090906</v>
      </c>
      <c r="G26" s="60">
        <f t="shared" si="1"/>
        <v>9.0909090909090912E-2</v>
      </c>
      <c r="H26" s="68">
        <v>1</v>
      </c>
      <c r="I26" s="69">
        <f t="shared" si="3"/>
        <v>9</v>
      </c>
      <c r="J26" s="28">
        <v>1261</v>
      </c>
      <c r="K26" s="32" t="s">
        <v>26</v>
      </c>
      <c r="L26" s="36">
        <v>98</v>
      </c>
      <c r="M26" s="26"/>
      <c r="N26" s="70"/>
      <c r="O26" s="71"/>
    </row>
    <row r="27" spans="1:15" ht="48" customHeight="1" x14ac:dyDescent="0.3">
      <c r="A27" s="23" t="s">
        <v>44</v>
      </c>
      <c r="B27" s="30" t="s">
        <v>103</v>
      </c>
      <c r="C27" s="66">
        <v>12</v>
      </c>
      <c r="D27" s="67">
        <v>4</v>
      </c>
      <c r="E27" s="58">
        <f t="shared" si="2"/>
        <v>8</v>
      </c>
      <c r="F27" s="59">
        <f t="shared" si="0"/>
        <v>0.33333333333333331</v>
      </c>
      <c r="G27" s="60">
        <f t="shared" si="1"/>
        <v>0.66666666666666663</v>
      </c>
      <c r="H27" s="68">
        <v>1</v>
      </c>
      <c r="I27" s="69">
        <f t="shared" si="3"/>
        <v>3</v>
      </c>
      <c r="J27" s="28">
        <v>56</v>
      </c>
      <c r="K27" s="32">
        <v>2603</v>
      </c>
      <c r="L27" s="36" t="s">
        <v>63</v>
      </c>
      <c r="M27" s="26"/>
      <c r="N27" s="70"/>
      <c r="O27" s="71"/>
    </row>
    <row r="28" spans="1:15" ht="48" customHeight="1" x14ac:dyDescent="0.3">
      <c r="A28" s="31" t="s">
        <v>32</v>
      </c>
      <c r="B28" s="30" t="s">
        <v>140</v>
      </c>
      <c r="C28" s="66">
        <v>12</v>
      </c>
      <c r="D28" s="67">
        <v>5</v>
      </c>
      <c r="E28" s="58">
        <f t="shared" si="2"/>
        <v>7</v>
      </c>
      <c r="F28" s="59">
        <f t="shared" si="0"/>
        <v>0.41666666666666669</v>
      </c>
      <c r="G28" s="60">
        <f t="shared" si="1"/>
        <v>0.58333333333333337</v>
      </c>
      <c r="H28" s="68">
        <v>1</v>
      </c>
      <c r="I28" s="69">
        <f t="shared" si="3"/>
        <v>4</v>
      </c>
      <c r="J28" s="28">
        <v>95</v>
      </c>
      <c r="K28" s="32">
        <v>784</v>
      </c>
      <c r="L28" s="36">
        <v>10</v>
      </c>
      <c r="M28" s="26"/>
      <c r="N28" s="70"/>
      <c r="O28" s="71"/>
    </row>
    <row r="29" spans="1:15" ht="48" customHeight="1" x14ac:dyDescent="0.3">
      <c r="A29" s="34" t="s">
        <v>31</v>
      </c>
      <c r="B29" s="30" t="s">
        <v>104</v>
      </c>
      <c r="C29" s="66">
        <v>12</v>
      </c>
      <c r="D29" s="67">
        <v>10</v>
      </c>
      <c r="E29" s="58">
        <f t="shared" si="2"/>
        <v>2</v>
      </c>
      <c r="F29" s="59">
        <f t="shared" si="0"/>
        <v>0.83333333333333337</v>
      </c>
      <c r="G29" s="60">
        <f t="shared" si="1"/>
        <v>0.16666666666666666</v>
      </c>
      <c r="H29" s="68">
        <v>2</v>
      </c>
      <c r="I29" s="69">
        <f t="shared" si="3"/>
        <v>8</v>
      </c>
      <c r="J29" s="28">
        <v>184</v>
      </c>
      <c r="K29" s="32">
        <v>689</v>
      </c>
      <c r="L29" s="36">
        <v>30</v>
      </c>
      <c r="M29" s="26"/>
      <c r="N29" s="70"/>
      <c r="O29" s="71"/>
    </row>
    <row r="30" spans="1:15" ht="48" customHeight="1" x14ac:dyDescent="0.3">
      <c r="A30" s="23" t="s">
        <v>22</v>
      </c>
      <c r="B30" s="24" t="s">
        <v>105</v>
      </c>
      <c r="C30" s="66">
        <v>11</v>
      </c>
      <c r="D30" s="67">
        <v>9</v>
      </c>
      <c r="E30" s="58">
        <f t="shared" si="2"/>
        <v>2</v>
      </c>
      <c r="F30" s="59">
        <f t="shared" si="0"/>
        <v>0.81818181818181823</v>
      </c>
      <c r="G30" s="60">
        <f t="shared" si="1"/>
        <v>0.18181818181818182</v>
      </c>
      <c r="H30" s="68">
        <v>1</v>
      </c>
      <c r="I30" s="69">
        <f t="shared" si="3"/>
        <v>8</v>
      </c>
      <c r="J30" s="28">
        <v>239</v>
      </c>
      <c r="K30" s="32">
        <v>1597</v>
      </c>
      <c r="L30" s="36">
        <v>20</v>
      </c>
      <c r="M30" s="26"/>
      <c r="N30" s="70"/>
      <c r="O30" s="71"/>
    </row>
    <row r="31" spans="1:15" ht="48" customHeight="1" x14ac:dyDescent="0.3">
      <c r="A31" s="31" t="s">
        <v>7</v>
      </c>
      <c r="B31" s="30" t="s">
        <v>106</v>
      </c>
      <c r="C31" s="66">
        <v>11</v>
      </c>
      <c r="D31" s="67">
        <v>9</v>
      </c>
      <c r="E31" s="58">
        <f t="shared" si="2"/>
        <v>2</v>
      </c>
      <c r="F31" s="59">
        <f t="shared" si="0"/>
        <v>0.81818181818181823</v>
      </c>
      <c r="G31" s="60">
        <f t="shared" si="1"/>
        <v>0.18181818181818182</v>
      </c>
      <c r="H31" s="68">
        <v>2</v>
      </c>
      <c r="I31" s="69">
        <f t="shared" si="3"/>
        <v>7</v>
      </c>
      <c r="J31" s="28">
        <v>481</v>
      </c>
      <c r="K31" s="32" t="s">
        <v>26</v>
      </c>
      <c r="L31" s="36">
        <v>52</v>
      </c>
      <c r="M31" s="26"/>
      <c r="N31" s="70"/>
      <c r="O31" s="71"/>
    </row>
    <row r="32" spans="1:15" ht="48" customHeight="1" x14ac:dyDescent="0.3">
      <c r="A32" s="34" t="s">
        <v>8</v>
      </c>
      <c r="B32" s="35" t="s">
        <v>107</v>
      </c>
      <c r="C32" s="66">
        <v>11</v>
      </c>
      <c r="D32" s="67">
        <v>11</v>
      </c>
      <c r="E32" s="58">
        <f t="shared" si="2"/>
        <v>0</v>
      </c>
      <c r="F32" s="59">
        <f t="shared" si="0"/>
        <v>1</v>
      </c>
      <c r="G32" s="60">
        <f t="shared" si="1"/>
        <v>0</v>
      </c>
      <c r="H32" s="68">
        <v>2</v>
      </c>
      <c r="I32" s="69">
        <f t="shared" si="3"/>
        <v>9</v>
      </c>
      <c r="J32" s="28">
        <v>766</v>
      </c>
      <c r="K32" s="32" t="s">
        <v>26</v>
      </c>
      <c r="L32" s="36">
        <v>145</v>
      </c>
      <c r="M32" s="26"/>
      <c r="N32" s="70"/>
      <c r="O32" s="71"/>
    </row>
    <row r="33" spans="1:15" ht="48" customHeight="1" x14ac:dyDescent="0.3">
      <c r="A33" s="23" t="s">
        <v>5</v>
      </c>
      <c r="B33" s="35" t="s">
        <v>108</v>
      </c>
      <c r="C33" s="66">
        <v>11</v>
      </c>
      <c r="D33" s="67">
        <v>6</v>
      </c>
      <c r="E33" s="58">
        <f t="shared" si="2"/>
        <v>5</v>
      </c>
      <c r="F33" s="59">
        <f t="shared" si="0"/>
        <v>0.54545454545454541</v>
      </c>
      <c r="G33" s="60">
        <f t="shared" si="1"/>
        <v>0.45454545454545453</v>
      </c>
      <c r="H33" s="68">
        <v>2</v>
      </c>
      <c r="I33" s="69">
        <f t="shared" si="3"/>
        <v>4</v>
      </c>
      <c r="J33" s="28">
        <v>314</v>
      </c>
      <c r="K33" s="32" t="s">
        <v>26</v>
      </c>
      <c r="L33" s="36" t="s">
        <v>63</v>
      </c>
      <c r="M33" s="37"/>
      <c r="N33" s="70"/>
      <c r="O33" s="71"/>
    </row>
    <row r="34" spans="1:15" ht="48" customHeight="1" x14ac:dyDescent="0.3">
      <c r="A34" s="23" t="s">
        <v>6</v>
      </c>
      <c r="B34" s="35" t="s">
        <v>109</v>
      </c>
      <c r="C34" s="66">
        <v>11</v>
      </c>
      <c r="D34" s="67">
        <v>8</v>
      </c>
      <c r="E34" s="58">
        <f t="shared" si="2"/>
        <v>3</v>
      </c>
      <c r="F34" s="59">
        <f t="shared" ref="F34:F63" si="4">D34/C34</f>
        <v>0.72727272727272729</v>
      </c>
      <c r="G34" s="60">
        <f t="shared" ref="G34:G63" si="5">E34/C34</f>
        <v>0.27272727272727271</v>
      </c>
      <c r="H34" s="68">
        <v>2</v>
      </c>
      <c r="I34" s="69">
        <f t="shared" si="3"/>
        <v>6</v>
      </c>
      <c r="J34" s="28">
        <v>380</v>
      </c>
      <c r="K34" s="32" t="s">
        <v>26</v>
      </c>
      <c r="L34" s="36">
        <v>31</v>
      </c>
      <c r="M34" s="26"/>
      <c r="N34" s="70"/>
      <c r="O34" s="71"/>
    </row>
    <row r="35" spans="1:15" ht="48" customHeight="1" x14ac:dyDescent="0.3">
      <c r="A35" s="23" t="s">
        <v>27</v>
      </c>
      <c r="B35" s="24" t="s">
        <v>110</v>
      </c>
      <c r="C35" s="66">
        <v>11</v>
      </c>
      <c r="D35" s="67">
        <v>11</v>
      </c>
      <c r="E35" s="58">
        <f t="shared" si="2"/>
        <v>0</v>
      </c>
      <c r="F35" s="59">
        <f t="shared" si="4"/>
        <v>1</v>
      </c>
      <c r="G35" s="60">
        <f t="shared" si="5"/>
        <v>0</v>
      </c>
      <c r="H35" s="68">
        <v>2</v>
      </c>
      <c r="I35" s="69">
        <f t="shared" si="3"/>
        <v>9</v>
      </c>
      <c r="J35" s="38"/>
      <c r="K35" s="77"/>
      <c r="L35" s="78"/>
      <c r="M35" s="39">
        <v>1323</v>
      </c>
      <c r="N35" s="40">
        <v>4611</v>
      </c>
      <c r="O35" s="43">
        <v>281</v>
      </c>
    </row>
    <row r="36" spans="1:15" ht="48" customHeight="1" x14ac:dyDescent="0.3">
      <c r="A36" s="31" t="s">
        <v>13</v>
      </c>
      <c r="B36" s="30" t="s">
        <v>111</v>
      </c>
      <c r="C36" s="66">
        <v>10</v>
      </c>
      <c r="D36" s="67">
        <v>2</v>
      </c>
      <c r="E36" s="58">
        <f t="shared" si="2"/>
        <v>8</v>
      </c>
      <c r="F36" s="59">
        <f t="shared" si="4"/>
        <v>0.2</v>
      </c>
      <c r="G36" s="60">
        <f t="shared" si="5"/>
        <v>0.8</v>
      </c>
      <c r="H36" s="68">
        <v>2</v>
      </c>
      <c r="I36" s="69">
        <f t="shared" si="3"/>
        <v>0</v>
      </c>
      <c r="J36" s="38"/>
      <c r="K36" s="77"/>
      <c r="L36" s="78"/>
      <c r="M36" s="39">
        <v>103</v>
      </c>
      <c r="N36" s="40">
        <v>7701</v>
      </c>
      <c r="O36" s="43" t="s">
        <v>63</v>
      </c>
    </row>
    <row r="37" spans="1:15" ht="48" customHeight="1" x14ac:dyDescent="0.3">
      <c r="A37" s="31" t="s">
        <v>14</v>
      </c>
      <c r="B37" s="27" t="s">
        <v>112</v>
      </c>
      <c r="C37" s="66">
        <v>11</v>
      </c>
      <c r="D37" s="67">
        <v>10</v>
      </c>
      <c r="E37" s="58">
        <f t="shared" si="2"/>
        <v>1</v>
      </c>
      <c r="F37" s="59">
        <f t="shared" si="4"/>
        <v>0.90909090909090906</v>
      </c>
      <c r="G37" s="60">
        <f t="shared" si="5"/>
        <v>9.0909090909090912E-2</v>
      </c>
      <c r="H37" s="68">
        <v>2</v>
      </c>
      <c r="I37" s="69">
        <f t="shared" si="3"/>
        <v>8</v>
      </c>
      <c r="J37" s="38"/>
      <c r="K37" s="77"/>
      <c r="L37" s="78"/>
      <c r="M37" s="39">
        <v>649</v>
      </c>
      <c r="N37" s="40">
        <v>4106</v>
      </c>
      <c r="O37" s="43">
        <v>52</v>
      </c>
    </row>
    <row r="38" spans="1:15" ht="48" customHeight="1" x14ac:dyDescent="0.3">
      <c r="A38" s="23" t="s">
        <v>52</v>
      </c>
      <c r="B38" s="30" t="s">
        <v>113</v>
      </c>
      <c r="C38" s="66">
        <v>11</v>
      </c>
      <c r="D38" s="67">
        <v>11</v>
      </c>
      <c r="E38" s="58">
        <f t="shared" si="2"/>
        <v>0</v>
      </c>
      <c r="F38" s="59">
        <f t="shared" si="4"/>
        <v>1</v>
      </c>
      <c r="G38" s="60">
        <f t="shared" si="5"/>
        <v>0</v>
      </c>
      <c r="H38" s="68">
        <v>1</v>
      </c>
      <c r="I38" s="69">
        <f t="shared" si="3"/>
        <v>10</v>
      </c>
      <c r="J38" s="38"/>
      <c r="K38" s="77"/>
      <c r="L38" s="78"/>
      <c r="M38" s="39">
        <v>1053</v>
      </c>
      <c r="N38" s="40">
        <v>2143</v>
      </c>
      <c r="O38" s="43">
        <v>292</v>
      </c>
    </row>
    <row r="39" spans="1:15" ht="48" customHeight="1" x14ac:dyDescent="0.3">
      <c r="A39" s="23" t="s">
        <v>51</v>
      </c>
      <c r="B39" s="24" t="s">
        <v>114</v>
      </c>
      <c r="C39" s="66">
        <v>12</v>
      </c>
      <c r="D39" s="67">
        <v>12</v>
      </c>
      <c r="E39" s="58">
        <f t="shared" si="2"/>
        <v>0</v>
      </c>
      <c r="F39" s="59">
        <f t="shared" si="4"/>
        <v>1</v>
      </c>
      <c r="G39" s="60">
        <f t="shared" si="5"/>
        <v>0</v>
      </c>
      <c r="H39" s="68">
        <v>2</v>
      </c>
      <c r="I39" s="69">
        <f t="shared" si="3"/>
        <v>10</v>
      </c>
      <c r="J39" s="38"/>
      <c r="K39" s="77"/>
      <c r="L39" s="78"/>
      <c r="M39" s="39">
        <v>1538</v>
      </c>
      <c r="N39" s="40">
        <v>9208</v>
      </c>
      <c r="O39" s="43">
        <v>820</v>
      </c>
    </row>
    <row r="40" spans="1:15" ht="48" customHeight="1" x14ac:dyDescent="0.3">
      <c r="A40" s="25" t="s">
        <v>50</v>
      </c>
      <c r="B40" s="27" t="s">
        <v>115</v>
      </c>
      <c r="C40" s="66">
        <v>12</v>
      </c>
      <c r="D40" s="67">
        <v>9</v>
      </c>
      <c r="E40" s="58">
        <f t="shared" si="2"/>
        <v>3</v>
      </c>
      <c r="F40" s="59">
        <f t="shared" si="4"/>
        <v>0.75</v>
      </c>
      <c r="G40" s="60">
        <f t="shared" si="5"/>
        <v>0.25</v>
      </c>
      <c r="H40" s="68">
        <v>2</v>
      </c>
      <c r="I40" s="69">
        <f t="shared" si="3"/>
        <v>7</v>
      </c>
      <c r="J40" s="38"/>
      <c r="K40" s="77"/>
      <c r="L40" s="78"/>
      <c r="M40" s="39">
        <v>423</v>
      </c>
      <c r="N40" s="40">
        <v>3873</v>
      </c>
      <c r="O40" s="43">
        <v>122</v>
      </c>
    </row>
    <row r="41" spans="1:15" ht="48" customHeight="1" x14ac:dyDescent="0.3">
      <c r="A41" s="31" t="s">
        <v>49</v>
      </c>
      <c r="B41" s="30" t="s">
        <v>116</v>
      </c>
      <c r="C41" s="66">
        <v>12</v>
      </c>
      <c r="D41" s="67">
        <v>9</v>
      </c>
      <c r="E41" s="58">
        <f t="shared" si="2"/>
        <v>3</v>
      </c>
      <c r="F41" s="59">
        <f t="shared" si="4"/>
        <v>0.75</v>
      </c>
      <c r="G41" s="60">
        <f t="shared" si="5"/>
        <v>0.25</v>
      </c>
      <c r="H41" s="68">
        <v>1</v>
      </c>
      <c r="I41" s="69">
        <f t="shared" si="3"/>
        <v>8</v>
      </c>
      <c r="J41" s="38"/>
      <c r="K41" s="77"/>
      <c r="L41" s="78"/>
      <c r="M41" s="39">
        <v>826</v>
      </c>
      <c r="N41" s="40" t="s">
        <v>26</v>
      </c>
      <c r="O41" s="43">
        <v>148</v>
      </c>
    </row>
    <row r="42" spans="1:15" ht="48" customHeight="1" x14ac:dyDescent="0.3">
      <c r="A42" s="31" t="s">
        <v>12</v>
      </c>
      <c r="B42" s="30" t="s">
        <v>117</v>
      </c>
      <c r="C42" s="66">
        <v>11</v>
      </c>
      <c r="D42" s="67">
        <v>6</v>
      </c>
      <c r="E42" s="58">
        <f t="shared" si="2"/>
        <v>5</v>
      </c>
      <c r="F42" s="59">
        <f t="shared" si="4"/>
        <v>0.54545454545454541</v>
      </c>
      <c r="G42" s="60">
        <f t="shared" si="5"/>
        <v>0.45454545454545453</v>
      </c>
      <c r="H42" s="68">
        <v>1</v>
      </c>
      <c r="I42" s="69">
        <f t="shared" si="3"/>
        <v>5</v>
      </c>
      <c r="J42" s="38"/>
      <c r="K42" s="79"/>
      <c r="L42" s="80"/>
      <c r="M42" s="39">
        <v>316</v>
      </c>
      <c r="N42" s="99" t="s">
        <v>26</v>
      </c>
      <c r="O42" s="81">
        <v>10</v>
      </c>
    </row>
    <row r="43" spans="1:15" ht="48" customHeight="1" x14ac:dyDescent="0.3">
      <c r="A43" s="23" t="s">
        <v>43</v>
      </c>
      <c r="B43" s="30" t="s">
        <v>118</v>
      </c>
      <c r="C43" s="66">
        <v>12</v>
      </c>
      <c r="D43" s="67">
        <v>3</v>
      </c>
      <c r="E43" s="58">
        <f t="shared" si="2"/>
        <v>9</v>
      </c>
      <c r="F43" s="59">
        <f t="shared" si="4"/>
        <v>0.25</v>
      </c>
      <c r="G43" s="60">
        <f t="shared" si="5"/>
        <v>0.75</v>
      </c>
      <c r="H43" s="68">
        <v>1</v>
      </c>
      <c r="I43" s="69">
        <f t="shared" si="3"/>
        <v>2</v>
      </c>
      <c r="J43" s="28">
        <v>94</v>
      </c>
      <c r="K43" s="32">
        <v>2755</v>
      </c>
      <c r="L43" s="36" t="s">
        <v>63</v>
      </c>
      <c r="M43" s="41"/>
      <c r="N43" s="82"/>
      <c r="O43" s="83"/>
    </row>
    <row r="44" spans="1:15" ht="48" customHeight="1" x14ac:dyDescent="0.3">
      <c r="A44" s="23" t="s">
        <v>28</v>
      </c>
      <c r="B44" s="30" t="s">
        <v>119</v>
      </c>
      <c r="C44" s="66">
        <v>11</v>
      </c>
      <c r="D44" s="67">
        <v>6</v>
      </c>
      <c r="E44" s="58">
        <f t="shared" si="2"/>
        <v>5</v>
      </c>
      <c r="F44" s="59">
        <f t="shared" si="4"/>
        <v>0.54545454545454541</v>
      </c>
      <c r="G44" s="60">
        <f t="shared" si="5"/>
        <v>0.45454545454545453</v>
      </c>
      <c r="H44" s="68">
        <v>2</v>
      </c>
      <c r="I44" s="69">
        <f t="shared" si="3"/>
        <v>4</v>
      </c>
      <c r="J44" s="38"/>
      <c r="K44" s="77"/>
      <c r="L44" s="78"/>
      <c r="M44" s="39">
        <v>332</v>
      </c>
      <c r="N44" s="40">
        <v>12997</v>
      </c>
      <c r="O44" s="43">
        <v>31</v>
      </c>
    </row>
    <row r="45" spans="1:15" ht="48" customHeight="1" x14ac:dyDescent="0.3">
      <c r="A45" s="23" t="s">
        <v>37</v>
      </c>
      <c r="B45" s="30" t="s">
        <v>120</v>
      </c>
      <c r="C45" s="66">
        <v>12</v>
      </c>
      <c r="D45" s="67">
        <v>12</v>
      </c>
      <c r="E45" s="58">
        <f t="shared" si="2"/>
        <v>0</v>
      </c>
      <c r="F45" s="59">
        <f t="shared" si="4"/>
        <v>1</v>
      </c>
      <c r="G45" s="60">
        <f t="shared" si="5"/>
        <v>0</v>
      </c>
      <c r="H45" s="68">
        <v>2</v>
      </c>
      <c r="I45" s="69">
        <f t="shared" si="3"/>
        <v>10</v>
      </c>
      <c r="J45" s="28">
        <v>1533</v>
      </c>
      <c r="K45" s="32">
        <v>12033</v>
      </c>
      <c r="L45" s="36">
        <v>228</v>
      </c>
      <c r="M45" s="41"/>
      <c r="N45" s="82"/>
      <c r="O45" s="83"/>
    </row>
    <row r="46" spans="1:15" ht="48" customHeight="1" x14ac:dyDescent="0.3">
      <c r="A46" s="31" t="s">
        <v>40</v>
      </c>
      <c r="B46" s="30" t="s">
        <v>121</v>
      </c>
      <c r="C46" s="66">
        <v>12</v>
      </c>
      <c r="D46" s="67">
        <v>12</v>
      </c>
      <c r="E46" s="58">
        <f t="shared" si="2"/>
        <v>0</v>
      </c>
      <c r="F46" s="59">
        <f t="shared" si="4"/>
        <v>1</v>
      </c>
      <c r="G46" s="60">
        <f t="shared" si="5"/>
        <v>0</v>
      </c>
      <c r="H46" s="68">
        <v>2</v>
      </c>
      <c r="I46" s="69">
        <f t="shared" si="3"/>
        <v>10</v>
      </c>
      <c r="J46" s="38"/>
      <c r="K46" s="77"/>
      <c r="L46" s="78"/>
      <c r="M46" s="39">
        <v>24200</v>
      </c>
      <c r="N46" s="40" t="s">
        <v>26</v>
      </c>
      <c r="O46" s="43" t="s">
        <v>26</v>
      </c>
    </row>
    <row r="47" spans="1:15" ht="48" customHeight="1" x14ac:dyDescent="0.3">
      <c r="A47" s="31" t="s">
        <v>39</v>
      </c>
      <c r="B47" s="30" t="s">
        <v>122</v>
      </c>
      <c r="C47" s="66">
        <v>12</v>
      </c>
      <c r="D47" s="67">
        <v>12</v>
      </c>
      <c r="E47" s="58">
        <f t="shared" si="2"/>
        <v>0</v>
      </c>
      <c r="F47" s="59">
        <f t="shared" si="4"/>
        <v>1</v>
      </c>
      <c r="G47" s="60">
        <f t="shared" si="5"/>
        <v>0</v>
      </c>
      <c r="H47" s="68">
        <v>2</v>
      </c>
      <c r="I47" s="69">
        <f t="shared" si="3"/>
        <v>10</v>
      </c>
      <c r="J47" s="38"/>
      <c r="K47" s="77"/>
      <c r="L47" s="78"/>
      <c r="M47" s="39">
        <v>6733</v>
      </c>
      <c r="N47" s="40" t="s">
        <v>26</v>
      </c>
      <c r="O47" s="43">
        <v>521</v>
      </c>
    </row>
    <row r="48" spans="1:15" ht="48" customHeight="1" x14ac:dyDescent="0.3">
      <c r="A48" s="31" t="s">
        <v>38</v>
      </c>
      <c r="B48" s="30" t="s">
        <v>123</v>
      </c>
      <c r="C48" s="66">
        <v>12</v>
      </c>
      <c r="D48" s="67">
        <v>8</v>
      </c>
      <c r="E48" s="58">
        <f t="shared" si="2"/>
        <v>4</v>
      </c>
      <c r="F48" s="59">
        <f t="shared" si="4"/>
        <v>0.66666666666666663</v>
      </c>
      <c r="G48" s="60">
        <f t="shared" si="5"/>
        <v>0.33333333333333331</v>
      </c>
      <c r="H48" s="68">
        <v>2</v>
      </c>
      <c r="I48" s="69">
        <f t="shared" si="3"/>
        <v>6</v>
      </c>
      <c r="J48" s="38"/>
      <c r="K48" s="77"/>
      <c r="L48" s="78"/>
      <c r="M48" s="39">
        <v>707</v>
      </c>
      <c r="N48" s="40">
        <v>17329</v>
      </c>
      <c r="O48" s="43">
        <v>41</v>
      </c>
    </row>
    <row r="49" spans="1:15" ht="48" customHeight="1" x14ac:dyDescent="0.3">
      <c r="A49" s="23" t="s">
        <v>2</v>
      </c>
      <c r="B49" s="30" t="s">
        <v>124</v>
      </c>
      <c r="C49" s="66">
        <v>11</v>
      </c>
      <c r="D49" s="67">
        <v>3</v>
      </c>
      <c r="E49" s="58">
        <f t="shared" si="2"/>
        <v>8</v>
      </c>
      <c r="F49" s="59">
        <f t="shared" si="4"/>
        <v>0.27272727272727271</v>
      </c>
      <c r="G49" s="60">
        <f t="shared" si="5"/>
        <v>0.72727272727272729</v>
      </c>
      <c r="H49" s="68">
        <v>2</v>
      </c>
      <c r="I49" s="69">
        <f t="shared" si="3"/>
        <v>1</v>
      </c>
      <c r="J49" s="28">
        <v>34</v>
      </c>
      <c r="K49" s="32">
        <v>6131</v>
      </c>
      <c r="L49" s="36" t="s">
        <v>63</v>
      </c>
      <c r="M49" s="26"/>
      <c r="N49" s="70"/>
      <c r="O49" s="71"/>
    </row>
    <row r="50" spans="1:15" ht="48" customHeight="1" x14ac:dyDescent="0.3">
      <c r="A50" s="23" t="s">
        <v>58</v>
      </c>
      <c r="B50" s="27" t="s">
        <v>125</v>
      </c>
      <c r="C50" s="66">
        <v>12</v>
      </c>
      <c r="D50" s="67">
        <v>12</v>
      </c>
      <c r="E50" s="58">
        <f t="shared" si="2"/>
        <v>0</v>
      </c>
      <c r="F50" s="59">
        <f t="shared" si="4"/>
        <v>1</v>
      </c>
      <c r="G50" s="60">
        <f t="shared" si="5"/>
        <v>0</v>
      </c>
      <c r="H50" s="68">
        <v>2</v>
      </c>
      <c r="I50" s="69">
        <f t="shared" si="3"/>
        <v>10</v>
      </c>
      <c r="J50" s="42"/>
      <c r="K50" s="84"/>
      <c r="L50" s="85"/>
      <c r="M50" s="39">
        <v>1408</v>
      </c>
      <c r="N50" s="40">
        <v>7701</v>
      </c>
      <c r="O50" s="43">
        <v>481</v>
      </c>
    </row>
    <row r="51" spans="1:15" ht="48" customHeight="1" x14ac:dyDescent="0.3">
      <c r="A51" s="31" t="s">
        <v>57</v>
      </c>
      <c r="B51" s="30" t="s">
        <v>126</v>
      </c>
      <c r="C51" s="66">
        <v>12</v>
      </c>
      <c r="D51" s="67">
        <v>12</v>
      </c>
      <c r="E51" s="58">
        <f t="shared" si="2"/>
        <v>0</v>
      </c>
      <c r="F51" s="59">
        <f t="shared" si="4"/>
        <v>1</v>
      </c>
      <c r="G51" s="60">
        <f t="shared" si="5"/>
        <v>0</v>
      </c>
      <c r="H51" s="68">
        <v>2</v>
      </c>
      <c r="I51" s="69">
        <f t="shared" si="3"/>
        <v>10</v>
      </c>
      <c r="J51" s="42"/>
      <c r="K51" s="84"/>
      <c r="L51" s="85"/>
      <c r="M51" s="39">
        <v>1101</v>
      </c>
      <c r="N51" s="40">
        <v>3873</v>
      </c>
      <c r="O51" s="43">
        <v>602</v>
      </c>
    </row>
    <row r="52" spans="1:15" ht="48" customHeight="1" x14ac:dyDescent="0.3">
      <c r="A52" s="31" t="s">
        <v>56</v>
      </c>
      <c r="B52" s="30" t="s">
        <v>127</v>
      </c>
      <c r="C52" s="66">
        <v>12</v>
      </c>
      <c r="D52" s="67">
        <v>11</v>
      </c>
      <c r="E52" s="58">
        <f t="shared" si="2"/>
        <v>1</v>
      </c>
      <c r="F52" s="59">
        <f t="shared" si="4"/>
        <v>0.91666666666666663</v>
      </c>
      <c r="G52" s="60">
        <f t="shared" si="5"/>
        <v>8.3333333333333329E-2</v>
      </c>
      <c r="H52" s="68">
        <v>2</v>
      </c>
      <c r="I52" s="69">
        <f t="shared" si="3"/>
        <v>9</v>
      </c>
      <c r="J52" s="42"/>
      <c r="K52" s="84"/>
      <c r="L52" s="85"/>
      <c r="M52" s="39">
        <v>825</v>
      </c>
      <c r="N52" s="40">
        <v>4106</v>
      </c>
      <c r="O52" s="43">
        <v>231</v>
      </c>
    </row>
    <row r="53" spans="1:15" ht="48" customHeight="1" x14ac:dyDescent="0.3">
      <c r="A53" s="34" t="s">
        <v>55</v>
      </c>
      <c r="B53" s="27" t="s">
        <v>128</v>
      </c>
      <c r="C53" s="66">
        <v>12</v>
      </c>
      <c r="D53" s="67">
        <v>7</v>
      </c>
      <c r="E53" s="58">
        <f t="shared" si="2"/>
        <v>5</v>
      </c>
      <c r="F53" s="59">
        <f t="shared" si="4"/>
        <v>0.58333333333333337</v>
      </c>
      <c r="G53" s="60">
        <f t="shared" si="5"/>
        <v>0.41666666666666669</v>
      </c>
      <c r="H53" s="68">
        <v>2</v>
      </c>
      <c r="I53" s="69">
        <f t="shared" si="3"/>
        <v>5</v>
      </c>
      <c r="J53" s="42"/>
      <c r="K53" s="84"/>
      <c r="L53" s="85"/>
      <c r="M53" s="39">
        <v>308</v>
      </c>
      <c r="N53" s="40">
        <v>3448</v>
      </c>
      <c r="O53" s="43">
        <v>10</v>
      </c>
    </row>
    <row r="54" spans="1:15" ht="48" customHeight="1" x14ac:dyDescent="0.3">
      <c r="A54" s="31" t="s">
        <v>54</v>
      </c>
      <c r="B54" s="27" t="s">
        <v>129</v>
      </c>
      <c r="C54" s="66">
        <v>12</v>
      </c>
      <c r="D54" s="67">
        <v>11</v>
      </c>
      <c r="E54" s="58">
        <f t="shared" si="2"/>
        <v>1</v>
      </c>
      <c r="F54" s="59">
        <f t="shared" si="4"/>
        <v>0.91666666666666663</v>
      </c>
      <c r="G54" s="60">
        <f t="shared" si="5"/>
        <v>8.3333333333333329E-2</v>
      </c>
      <c r="H54" s="68">
        <v>2</v>
      </c>
      <c r="I54" s="69">
        <f t="shared" si="3"/>
        <v>9</v>
      </c>
      <c r="J54" s="42"/>
      <c r="K54" s="84"/>
      <c r="L54" s="85"/>
      <c r="M54" s="39">
        <v>854</v>
      </c>
      <c r="N54" s="40" t="s">
        <v>26</v>
      </c>
      <c r="O54" s="43">
        <v>195</v>
      </c>
    </row>
    <row r="55" spans="1:15" ht="48" customHeight="1" x14ac:dyDescent="0.3">
      <c r="A55" s="25" t="s">
        <v>53</v>
      </c>
      <c r="B55" s="27" t="s">
        <v>130</v>
      </c>
      <c r="C55" s="66">
        <v>12</v>
      </c>
      <c r="D55" s="67">
        <v>12</v>
      </c>
      <c r="E55" s="58">
        <f t="shared" si="2"/>
        <v>0</v>
      </c>
      <c r="F55" s="59">
        <f t="shared" si="4"/>
        <v>1</v>
      </c>
      <c r="G55" s="60">
        <f t="shared" si="5"/>
        <v>0</v>
      </c>
      <c r="H55" s="68">
        <v>2</v>
      </c>
      <c r="I55" s="69">
        <f t="shared" si="3"/>
        <v>10</v>
      </c>
      <c r="J55" s="42"/>
      <c r="K55" s="84"/>
      <c r="L55" s="85"/>
      <c r="M55" s="39">
        <v>1523</v>
      </c>
      <c r="N55" s="40" t="s">
        <v>26</v>
      </c>
      <c r="O55" s="43">
        <v>393</v>
      </c>
    </row>
    <row r="56" spans="1:15" ht="48" customHeight="1" x14ac:dyDescent="0.3">
      <c r="A56" s="23" t="s">
        <v>61</v>
      </c>
      <c r="B56" s="27" t="s">
        <v>131</v>
      </c>
      <c r="C56" s="66">
        <v>12</v>
      </c>
      <c r="D56" s="67">
        <v>8</v>
      </c>
      <c r="E56" s="58">
        <f t="shared" si="2"/>
        <v>4</v>
      </c>
      <c r="F56" s="59">
        <f t="shared" si="4"/>
        <v>0.66666666666666663</v>
      </c>
      <c r="G56" s="60">
        <f t="shared" si="5"/>
        <v>0.33333333333333331</v>
      </c>
      <c r="H56" s="68">
        <v>2</v>
      </c>
      <c r="I56" s="69">
        <f t="shared" si="3"/>
        <v>6</v>
      </c>
      <c r="J56" s="42"/>
      <c r="K56" s="84"/>
      <c r="L56" s="85"/>
      <c r="M56" s="39">
        <v>700</v>
      </c>
      <c r="N56" s="40" t="s">
        <v>26</v>
      </c>
      <c r="O56" s="43">
        <v>108</v>
      </c>
    </row>
    <row r="57" spans="1:15" ht="48" customHeight="1" x14ac:dyDescent="0.3">
      <c r="A57" s="31" t="s">
        <v>45</v>
      </c>
      <c r="B57" s="30" t="s">
        <v>132</v>
      </c>
      <c r="C57" s="66">
        <v>12</v>
      </c>
      <c r="D57" s="67">
        <v>6</v>
      </c>
      <c r="E57" s="58">
        <f t="shared" si="2"/>
        <v>6</v>
      </c>
      <c r="F57" s="59">
        <f t="shared" si="4"/>
        <v>0.5</v>
      </c>
      <c r="G57" s="60">
        <f t="shared" si="5"/>
        <v>0.5</v>
      </c>
      <c r="H57" s="68">
        <v>2</v>
      </c>
      <c r="I57" s="69">
        <f t="shared" si="3"/>
        <v>4</v>
      </c>
      <c r="J57" s="28">
        <v>188</v>
      </c>
      <c r="K57" s="32">
        <v>24196</v>
      </c>
      <c r="L57" s="36" t="s">
        <v>63</v>
      </c>
      <c r="M57" s="41"/>
      <c r="N57" s="82"/>
      <c r="O57" s="83"/>
    </row>
    <row r="58" spans="1:15" ht="48" customHeight="1" x14ac:dyDescent="0.3">
      <c r="A58" s="23" t="s">
        <v>25</v>
      </c>
      <c r="B58" s="30" t="s">
        <v>133</v>
      </c>
      <c r="C58" s="66">
        <v>9</v>
      </c>
      <c r="D58" s="67">
        <v>7</v>
      </c>
      <c r="E58" s="58">
        <f t="shared" si="2"/>
        <v>2</v>
      </c>
      <c r="F58" s="59">
        <f t="shared" si="4"/>
        <v>0.77777777777777779</v>
      </c>
      <c r="G58" s="60">
        <f t="shared" si="5"/>
        <v>0.22222222222222221</v>
      </c>
      <c r="H58" s="68">
        <v>2</v>
      </c>
      <c r="I58" s="69">
        <f t="shared" si="3"/>
        <v>5</v>
      </c>
      <c r="J58" s="86"/>
      <c r="K58" s="84"/>
      <c r="L58" s="85"/>
      <c r="M58" s="39">
        <v>1011</v>
      </c>
      <c r="N58" s="40">
        <v>6488</v>
      </c>
      <c r="O58" s="43">
        <v>144</v>
      </c>
    </row>
    <row r="59" spans="1:15" ht="48" customHeight="1" x14ac:dyDescent="0.3">
      <c r="A59" s="25" t="s">
        <v>33</v>
      </c>
      <c r="B59" s="27" t="s">
        <v>134</v>
      </c>
      <c r="C59" s="66">
        <v>12</v>
      </c>
      <c r="D59" s="67">
        <v>6</v>
      </c>
      <c r="E59" s="58">
        <f t="shared" si="2"/>
        <v>6</v>
      </c>
      <c r="F59" s="59">
        <f t="shared" si="4"/>
        <v>0.5</v>
      </c>
      <c r="G59" s="60">
        <f t="shared" si="5"/>
        <v>0.5</v>
      </c>
      <c r="H59" s="68">
        <v>1</v>
      </c>
      <c r="I59" s="69">
        <f t="shared" si="3"/>
        <v>5</v>
      </c>
      <c r="J59" s="28">
        <v>196</v>
      </c>
      <c r="K59" s="32" t="s">
        <v>26</v>
      </c>
      <c r="L59" s="36">
        <v>41</v>
      </c>
      <c r="M59" s="41"/>
      <c r="N59" s="82"/>
      <c r="O59" s="83"/>
    </row>
    <row r="60" spans="1:15" ht="48" customHeight="1" x14ac:dyDescent="0.3">
      <c r="A60" s="23" t="s">
        <v>62</v>
      </c>
      <c r="B60" s="30" t="s">
        <v>135</v>
      </c>
      <c r="C60" s="66">
        <v>12</v>
      </c>
      <c r="D60" s="67">
        <v>12</v>
      </c>
      <c r="E60" s="58">
        <f t="shared" si="2"/>
        <v>0</v>
      </c>
      <c r="F60" s="59">
        <f t="shared" si="4"/>
        <v>1</v>
      </c>
      <c r="G60" s="60">
        <f t="shared" si="5"/>
        <v>0</v>
      </c>
      <c r="H60" s="68">
        <v>2</v>
      </c>
      <c r="I60" s="69">
        <f t="shared" si="3"/>
        <v>10</v>
      </c>
      <c r="J60" s="42"/>
      <c r="K60" s="84"/>
      <c r="L60" s="85"/>
      <c r="M60" s="39">
        <v>1007</v>
      </c>
      <c r="N60" s="40">
        <v>12033</v>
      </c>
      <c r="O60" s="43">
        <v>462</v>
      </c>
    </row>
    <row r="61" spans="1:15" ht="48" customHeight="1" x14ac:dyDescent="0.3">
      <c r="A61" s="23" t="s">
        <v>60</v>
      </c>
      <c r="B61" s="30" t="s">
        <v>136</v>
      </c>
      <c r="C61" s="66">
        <v>12</v>
      </c>
      <c r="D61" s="67">
        <v>12</v>
      </c>
      <c r="E61" s="58">
        <f t="shared" si="2"/>
        <v>0</v>
      </c>
      <c r="F61" s="59">
        <f t="shared" si="4"/>
        <v>1</v>
      </c>
      <c r="G61" s="60">
        <f t="shared" si="5"/>
        <v>0</v>
      </c>
      <c r="H61" s="68">
        <v>2</v>
      </c>
      <c r="I61" s="69">
        <f t="shared" si="3"/>
        <v>10</v>
      </c>
      <c r="J61" s="42"/>
      <c r="K61" s="84"/>
      <c r="L61" s="85"/>
      <c r="M61" s="39">
        <v>812</v>
      </c>
      <c r="N61" s="40">
        <v>6867</v>
      </c>
      <c r="O61" s="43">
        <v>253</v>
      </c>
    </row>
    <row r="62" spans="1:15" ht="48" customHeight="1" x14ac:dyDescent="0.3">
      <c r="A62" s="23" t="s">
        <v>59</v>
      </c>
      <c r="B62" s="30" t="s">
        <v>137</v>
      </c>
      <c r="C62" s="66">
        <v>12</v>
      </c>
      <c r="D62" s="67">
        <v>1</v>
      </c>
      <c r="E62" s="58">
        <f t="shared" si="2"/>
        <v>11</v>
      </c>
      <c r="F62" s="59">
        <f t="shared" si="4"/>
        <v>8.3333333333333329E-2</v>
      </c>
      <c r="G62" s="60">
        <f t="shared" si="5"/>
        <v>0.91666666666666663</v>
      </c>
      <c r="H62" s="68">
        <v>1</v>
      </c>
      <c r="I62" s="69">
        <f t="shared" si="3"/>
        <v>0</v>
      </c>
      <c r="J62" s="42"/>
      <c r="K62" s="84"/>
      <c r="L62" s="85"/>
      <c r="M62" s="39">
        <v>18</v>
      </c>
      <c r="N62" s="40">
        <v>2143</v>
      </c>
      <c r="O62" s="43" t="s">
        <v>63</v>
      </c>
    </row>
    <row r="63" spans="1:15" ht="48" customHeight="1" thickBot="1" x14ac:dyDescent="0.35">
      <c r="A63" s="44" t="s">
        <v>15</v>
      </c>
      <c r="B63" s="45" t="s">
        <v>138</v>
      </c>
      <c r="C63" s="87">
        <v>11</v>
      </c>
      <c r="D63" s="88">
        <v>1</v>
      </c>
      <c r="E63" s="89">
        <f t="shared" si="2"/>
        <v>10</v>
      </c>
      <c r="F63" s="102">
        <f t="shared" si="4"/>
        <v>9.0909090909090912E-2</v>
      </c>
      <c r="G63" s="103">
        <f t="shared" si="5"/>
        <v>0.90909090909090906</v>
      </c>
      <c r="H63" s="90">
        <v>0</v>
      </c>
      <c r="I63" s="91">
        <f t="shared" si="3"/>
        <v>1</v>
      </c>
      <c r="J63" s="100">
        <v>9</v>
      </c>
      <c r="K63" s="101">
        <v>145</v>
      </c>
      <c r="L63" s="92" t="s">
        <v>63</v>
      </c>
      <c r="M63" s="93"/>
      <c r="N63" s="94"/>
      <c r="O63" s="95"/>
    </row>
    <row r="64" spans="1:15" ht="15" customHeight="1" x14ac:dyDescent="0.3">
      <c r="A64" s="22"/>
      <c r="B64" s="22"/>
      <c r="C64" s="22"/>
      <c r="D64" s="33"/>
      <c r="E64" s="33"/>
      <c r="F64" s="33"/>
      <c r="G64" s="33"/>
      <c r="H64" s="33"/>
      <c r="I64" s="22"/>
      <c r="J64" s="46"/>
      <c r="K64" s="47"/>
      <c r="L64" s="47"/>
      <c r="M64" s="46"/>
      <c r="N64" s="47"/>
      <c r="O64" s="47"/>
    </row>
    <row r="65" spans="1:15" ht="1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46"/>
      <c r="K65" s="47"/>
      <c r="L65" s="47"/>
      <c r="M65" s="46"/>
      <c r="N65" s="47"/>
      <c r="O65" s="47"/>
    </row>
    <row r="66" spans="1:15" ht="1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46"/>
      <c r="K66" s="47"/>
      <c r="L66" s="47"/>
      <c r="M66" s="46"/>
      <c r="N66" s="47"/>
      <c r="O66" s="47"/>
    </row>
    <row r="67" spans="1:15" ht="15" customHeight="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46"/>
      <c r="K67" s="47"/>
      <c r="L67" s="47"/>
      <c r="M67" s="46"/>
      <c r="N67" s="47"/>
      <c r="O67" s="47"/>
    </row>
    <row r="68" spans="1:15" ht="1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46"/>
      <c r="K68" s="47"/>
      <c r="L68" s="47"/>
      <c r="M68" s="46"/>
      <c r="N68" s="47"/>
      <c r="O68" s="47"/>
    </row>
    <row r="69" spans="1:15" ht="15" customHeight="1" x14ac:dyDescent="0.3">
      <c r="A69" s="22"/>
      <c r="B69" s="22"/>
      <c r="C69" s="22"/>
      <c r="D69" s="22"/>
      <c r="E69" s="22"/>
      <c r="F69" s="22"/>
      <c r="G69" s="22"/>
      <c r="H69" s="22"/>
      <c r="I69" s="22"/>
      <c r="J69" s="46"/>
      <c r="K69" s="47"/>
      <c r="L69" s="47"/>
      <c r="M69" s="46"/>
      <c r="N69" s="47"/>
      <c r="O69" s="47"/>
    </row>
    <row r="70" spans="1:15" ht="15" customHeigh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46"/>
      <c r="K70" s="47"/>
      <c r="L70" s="47"/>
      <c r="M70" s="46"/>
      <c r="N70" s="47"/>
      <c r="O70" s="47"/>
    </row>
    <row r="71" spans="1:15" ht="15" customHeigh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46"/>
      <c r="K71" s="47"/>
      <c r="L71" s="47"/>
      <c r="M71" s="46"/>
      <c r="N71" s="47"/>
      <c r="O71" s="47"/>
    </row>
    <row r="72" spans="1:15" ht="15" customHeigh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46"/>
      <c r="K72" s="47"/>
      <c r="L72" s="47"/>
      <c r="M72" s="46"/>
      <c r="N72" s="47"/>
      <c r="O72" s="47"/>
    </row>
    <row r="73" spans="1:15" ht="1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46"/>
      <c r="K73" s="47"/>
      <c r="L73" s="47"/>
      <c r="M73" s="46"/>
      <c r="N73" s="47"/>
      <c r="O73" s="47"/>
    </row>
    <row r="74" spans="1:15" ht="1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46"/>
      <c r="K74" s="47"/>
      <c r="L74" s="47"/>
      <c r="M74" s="46"/>
      <c r="N74" s="47"/>
      <c r="O74" s="47"/>
    </row>
    <row r="75" spans="1:15" ht="1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46"/>
      <c r="K75" s="47"/>
      <c r="L75" s="47"/>
      <c r="M75" s="46"/>
      <c r="N75" s="47"/>
      <c r="O75" s="47"/>
    </row>
    <row r="76" spans="1:15" ht="1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  <c r="J76" s="46"/>
      <c r="K76" s="47"/>
      <c r="L76" s="47"/>
      <c r="M76" s="46"/>
      <c r="N76" s="47"/>
      <c r="O76" s="47"/>
    </row>
    <row r="77" spans="1:15" ht="15" customHeigh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46"/>
      <c r="K77" s="47"/>
      <c r="L77" s="47"/>
      <c r="M77" s="46"/>
      <c r="N77" s="47"/>
      <c r="O77" s="47"/>
    </row>
    <row r="78" spans="1:15" ht="15" customHeigh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46"/>
      <c r="K78" s="47"/>
      <c r="L78" s="47"/>
      <c r="M78" s="46"/>
      <c r="N78" s="47"/>
      <c r="O78" s="47"/>
    </row>
    <row r="79" spans="1:15" ht="1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46"/>
      <c r="K79" s="47"/>
      <c r="L79" s="47"/>
      <c r="M79" s="46"/>
      <c r="N79" s="47"/>
      <c r="O79" s="47"/>
    </row>
    <row r="80" spans="1:15" ht="15" customHeigh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46"/>
      <c r="K80" s="47"/>
      <c r="L80" s="47"/>
      <c r="M80" s="46"/>
      <c r="N80" s="47"/>
      <c r="O80" s="47"/>
    </row>
    <row r="81" spans="1:15" ht="15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46"/>
      <c r="K81" s="47"/>
      <c r="L81" s="47"/>
      <c r="M81" s="46"/>
      <c r="N81" s="47"/>
      <c r="O81" s="47"/>
    </row>
    <row r="82" spans="1:15" ht="15" customHeigh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46"/>
      <c r="K82" s="47"/>
      <c r="L82" s="47"/>
      <c r="M82" s="46"/>
      <c r="N82" s="47"/>
      <c r="O82" s="47"/>
    </row>
    <row r="83" spans="1:15" ht="1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46"/>
      <c r="K83" s="47"/>
      <c r="L83" s="47"/>
      <c r="M83" s="46"/>
      <c r="N83" s="47"/>
      <c r="O83" s="47"/>
    </row>
    <row r="84" spans="1:15" ht="1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46"/>
      <c r="K84" s="47"/>
      <c r="L84" s="47"/>
      <c r="M84" s="46"/>
      <c r="N84" s="47"/>
      <c r="O84" s="47"/>
    </row>
    <row r="85" spans="1:15" ht="1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46"/>
      <c r="K85" s="47"/>
      <c r="L85" s="47"/>
      <c r="M85" s="46"/>
      <c r="N85" s="47"/>
      <c r="O85" s="47"/>
    </row>
    <row r="86" spans="1:15" ht="15" customHeigh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46"/>
      <c r="K86" s="47"/>
      <c r="L86" s="47"/>
      <c r="M86" s="46"/>
      <c r="N86" s="47"/>
      <c r="O86" s="47"/>
    </row>
    <row r="87" spans="1:15" ht="1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46"/>
      <c r="K87" s="47"/>
      <c r="L87" s="47"/>
      <c r="M87" s="46"/>
      <c r="N87" s="47"/>
      <c r="O87" s="47"/>
    </row>
    <row r="88" spans="1:15" ht="15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46"/>
      <c r="K88" s="47"/>
      <c r="L88" s="47"/>
      <c r="M88" s="46"/>
      <c r="N88" s="47"/>
      <c r="O88" s="47"/>
    </row>
    <row r="89" spans="1:15" ht="1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46"/>
      <c r="K89" s="47"/>
      <c r="L89" s="47"/>
      <c r="M89" s="46"/>
      <c r="N89" s="47"/>
      <c r="O89" s="47"/>
    </row>
    <row r="90" spans="1:15" ht="15" customHeigh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46"/>
      <c r="K90" s="47"/>
      <c r="L90" s="47"/>
      <c r="M90" s="46"/>
      <c r="N90" s="47"/>
      <c r="O90" s="47"/>
    </row>
    <row r="91" spans="1:15" ht="15" customHeigh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46"/>
      <c r="K91" s="47"/>
      <c r="L91" s="47"/>
      <c r="M91" s="46"/>
      <c r="N91" s="47"/>
      <c r="O91" s="47"/>
    </row>
    <row r="92" spans="1:15" ht="15" customHeigh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46"/>
      <c r="K92" s="47"/>
      <c r="L92" s="47"/>
      <c r="M92" s="46"/>
      <c r="N92" s="47"/>
      <c r="O92" s="47"/>
    </row>
    <row r="93" spans="1:15" ht="1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46"/>
      <c r="K93" s="47"/>
      <c r="L93" s="47"/>
      <c r="M93" s="46"/>
      <c r="N93" s="47"/>
      <c r="O93" s="47"/>
    </row>
    <row r="94" spans="1:15" ht="1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46"/>
      <c r="K94" s="47"/>
      <c r="L94" s="47"/>
      <c r="M94" s="46"/>
      <c r="N94" s="47"/>
      <c r="O94" s="47"/>
    </row>
    <row r="95" spans="1:15" ht="1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46"/>
      <c r="K95" s="47"/>
      <c r="L95" s="47"/>
      <c r="M95" s="46"/>
      <c r="N95" s="47"/>
      <c r="O95" s="47"/>
    </row>
    <row r="96" spans="1:15" ht="15" customHeight="1" x14ac:dyDescent="0.3">
      <c r="A96" s="22"/>
      <c r="B96" s="22"/>
      <c r="C96" s="22"/>
      <c r="D96" s="22"/>
      <c r="E96" s="22"/>
      <c r="F96" s="22"/>
      <c r="G96" s="22"/>
      <c r="H96" s="22"/>
      <c r="I96" s="22"/>
      <c r="J96" s="46"/>
      <c r="K96" s="47"/>
      <c r="L96" s="47"/>
      <c r="M96" s="46"/>
      <c r="N96" s="47"/>
      <c r="O96" s="47"/>
    </row>
    <row r="97" spans="1:15" ht="15" customHeight="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46"/>
      <c r="K97" s="47"/>
      <c r="L97" s="47"/>
      <c r="M97" s="46"/>
      <c r="N97" s="47"/>
      <c r="O97" s="47"/>
    </row>
    <row r="98" spans="1:15" ht="1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46"/>
      <c r="K98" s="47"/>
      <c r="L98" s="47"/>
      <c r="M98" s="46"/>
      <c r="N98" s="47"/>
      <c r="O98" s="47"/>
    </row>
    <row r="99" spans="1:15" ht="1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46"/>
      <c r="K99" s="47"/>
      <c r="L99" s="47"/>
      <c r="M99" s="46"/>
      <c r="N99" s="47"/>
      <c r="O99" s="47"/>
    </row>
    <row r="100" spans="1:15" ht="15" customHeight="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46"/>
      <c r="K100" s="47"/>
      <c r="L100" s="47"/>
      <c r="M100" s="46"/>
      <c r="N100" s="47"/>
      <c r="O100" s="47"/>
    </row>
    <row r="101" spans="1:15" ht="15" customHeight="1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46"/>
      <c r="K101" s="47"/>
      <c r="L101" s="47"/>
      <c r="M101" s="46"/>
      <c r="N101" s="47"/>
      <c r="O101" s="47"/>
    </row>
    <row r="102" spans="1:15" ht="15" customHeigh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46"/>
      <c r="K102" s="47"/>
      <c r="L102" s="47"/>
      <c r="M102" s="46"/>
      <c r="N102" s="47"/>
      <c r="O102" s="47"/>
    </row>
    <row r="103" spans="1:15" ht="15" customHeight="1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46"/>
      <c r="K103" s="47"/>
      <c r="L103" s="47"/>
      <c r="M103" s="46"/>
      <c r="N103" s="47"/>
      <c r="O103" s="47"/>
    </row>
    <row r="104" spans="1:15" ht="15" customHeight="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46"/>
      <c r="K104" s="47"/>
      <c r="L104" s="47"/>
      <c r="M104" s="46"/>
      <c r="N104" s="47"/>
      <c r="O104" s="47"/>
    </row>
    <row r="105" spans="1:15" ht="15" customHeight="1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46"/>
      <c r="K105" s="47"/>
      <c r="L105" s="47"/>
      <c r="M105" s="46"/>
      <c r="N105" s="47"/>
      <c r="O105" s="47"/>
    </row>
    <row r="106" spans="1:15" ht="15" customHeight="1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46"/>
      <c r="K106" s="47"/>
      <c r="L106" s="47"/>
      <c r="M106" s="46"/>
      <c r="N106" s="47"/>
      <c r="O106" s="47"/>
    </row>
    <row r="107" spans="1:15" ht="15" customHeight="1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46"/>
      <c r="K107" s="47"/>
      <c r="L107" s="47"/>
      <c r="M107" s="46"/>
      <c r="N107" s="47"/>
      <c r="O107" s="47"/>
    </row>
    <row r="108" spans="1:15" ht="15" customHeight="1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46"/>
      <c r="K108" s="47"/>
      <c r="L108" s="47"/>
      <c r="M108" s="46"/>
      <c r="N108" s="47"/>
      <c r="O108" s="47"/>
    </row>
    <row r="109" spans="1:15" ht="15" customHeight="1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46"/>
      <c r="K109" s="47"/>
      <c r="L109" s="47"/>
      <c r="M109" s="46"/>
      <c r="N109" s="47"/>
      <c r="O109" s="47"/>
    </row>
    <row r="110" spans="1:15" ht="15" customHeigh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46"/>
      <c r="K110" s="47"/>
      <c r="L110" s="47"/>
      <c r="M110" s="46"/>
      <c r="N110" s="47"/>
      <c r="O110" s="47"/>
    </row>
    <row r="111" spans="1:15" ht="15" customHeight="1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46"/>
      <c r="K111" s="47"/>
      <c r="L111" s="47"/>
      <c r="M111" s="46"/>
      <c r="N111" s="47"/>
      <c r="O111" s="47"/>
    </row>
    <row r="112" spans="1:15" ht="15" customHeight="1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46"/>
      <c r="K112" s="47"/>
      <c r="L112" s="47"/>
      <c r="M112" s="46"/>
      <c r="N112" s="47"/>
      <c r="O112" s="47"/>
    </row>
    <row r="113" spans="1:15" ht="15" customHeight="1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46"/>
      <c r="K113" s="47"/>
      <c r="L113" s="47"/>
      <c r="M113" s="46"/>
      <c r="N113" s="47"/>
      <c r="O113" s="47"/>
    </row>
    <row r="114" spans="1:15" ht="15" customHeigh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46"/>
      <c r="K114" s="47"/>
      <c r="L114" s="47"/>
      <c r="M114" s="46"/>
      <c r="N114" s="47"/>
      <c r="O114" s="47"/>
    </row>
    <row r="115" spans="1:15" ht="15" customHeight="1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46"/>
      <c r="K115" s="47"/>
      <c r="L115" s="47"/>
      <c r="M115" s="46"/>
      <c r="N115" s="47"/>
      <c r="O115" s="47"/>
    </row>
    <row r="116" spans="1:15" ht="15" customHeight="1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46"/>
      <c r="K116" s="47"/>
      <c r="L116" s="47"/>
      <c r="M116" s="46"/>
      <c r="N116" s="47"/>
      <c r="O116" s="47"/>
    </row>
    <row r="117" spans="1:15" ht="15" customHeight="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46"/>
      <c r="K117" s="47"/>
      <c r="L117" s="47"/>
      <c r="M117" s="46"/>
      <c r="N117" s="47"/>
      <c r="O117" s="47"/>
    </row>
    <row r="118" spans="1:15" ht="15" customHeight="1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46"/>
      <c r="K118" s="47"/>
      <c r="L118" s="47"/>
      <c r="M118" s="46"/>
      <c r="N118" s="47"/>
      <c r="O118" s="47"/>
    </row>
    <row r="119" spans="1:15" ht="15" customHeight="1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46"/>
      <c r="K119" s="47"/>
      <c r="L119" s="47"/>
      <c r="M119" s="46"/>
      <c r="N119" s="47"/>
      <c r="O119" s="47"/>
    </row>
    <row r="120" spans="1:15" ht="15" customHeight="1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46"/>
      <c r="K120" s="47"/>
      <c r="L120" s="47"/>
      <c r="M120" s="46"/>
      <c r="N120" s="47"/>
      <c r="O120" s="47"/>
    </row>
    <row r="121" spans="1:15" ht="15" customHeight="1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46"/>
      <c r="K121" s="47"/>
      <c r="L121" s="47"/>
      <c r="M121" s="46"/>
      <c r="N121" s="47"/>
      <c r="O121" s="47"/>
    </row>
    <row r="122" spans="1:15" ht="15" customHeight="1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46"/>
      <c r="K122" s="47"/>
      <c r="L122" s="47"/>
      <c r="M122" s="46"/>
      <c r="N122" s="47"/>
      <c r="O122" s="47"/>
    </row>
    <row r="123" spans="1:15" ht="15" customHeight="1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46"/>
      <c r="K123" s="47"/>
      <c r="L123" s="47"/>
      <c r="M123" s="46"/>
      <c r="N123" s="47"/>
      <c r="O123" s="47"/>
    </row>
    <row r="124" spans="1:15" ht="15" customHeight="1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46"/>
      <c r="K124" s="47"/>
      <c r="L124" s="47"/>
      <c r="M124" s="46"/>
      <c r="N124" s="47"/>
      <c r="O124" s="47"/>
    </row>
    <row r="125" spans="1:15" ht="15" customHeight="1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46"/>
      <c r="K125" s="47"/>
      <c r="L125" s="47"/>
      <c r="M125" s="46"/>
      <c r="N125" s="47"/>
      <c r="O125" s="47"/>
    </row>
    <row r="126" spans="1:15" ht="15" customHeigh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46"/>
      <c r="K126" s="47"/>
      <c r="L126" s="47"/>
      <c r="M126" s="46"/>
      <c r="N126" s="47"/>
      <c r="O126" s="47"/>
    </row>
    <row r="127" spans="1:15" ht="15" customHeight="1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46"/>
      <c r="K127" s="47"/>
      <c r="L127" s="47"/>
      <c r="M127" s="46"/>
      <c r="N127" s="47"/>
      <c r="O127" s="47"/>
    </row>
    <row r="128" spans="1:15" ht="15" customHeight="1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46"/>
      <c r="K128" s="47"/>
      <c r="L128" s="47"/>
      <c r="M128" s="46"/>
      <c r="N128" s="47"/>
      <c r="O128" s="47"/>
    </row>
    <row r="129" spans="1:15" ht="15" customHeight="1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46"/>
      <c r="K129" s="47"/>
      <c r="L129" s="47"/>
      <c r="M129" s="46"/>
      <c r="N129" s="47"/>
      <c r="O129" s="47"/>
    </row>
    <row r="130" spans="1:15" ht="15" customHeight="1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46"/>
      <c r="K130" s="47"/>
      <c r="L130" s="47"/>
      <c r="M130" s="46"/>
      <c r="N130" s="47"/>
      <c r="O130" s="47"/>
    </row>
    <row r="131" spans="1:15" ht="15" customHeight="1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46"/>
      <c r="K131" s="47"/>
      <c r="L131" s="47"/>
      <c r="M131" s="46"/>
      <c r="N131" s="47"/>
      <c r="O131" s="47"/>
    </row>
    <row r="132" spans="1:15" ht="15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46"/>
      <c r="K132" s="47"/>
      <c r="L132" s="47"/>
      <c r="M132" s="46"/>
      <c r="N132" s="47"/>
      <c r="O132" s="47"/>
    </row>
    <row r="133" spans="1:15" ht="15" customHeight="1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46"/>
      <c r="K133" s="47"/>
      <c r="L133" s="47"/>
      <c r="M133" s="46"/>
      <c r="N133" s="47"/>
      <c r="O133" s="47"/>
    </row>
    <row r="134" spans="1:15" ht="15" customHeigh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46"/>
      <c r="K134" s="47"/>
      <c r="L134" s="47"/>
      <c r="M134" s="46"/>
      <c r="N134" s="47"/>
      <c r="O134" s="47"/>
    </row>
    <row r="135" spans="1:15" ht="15" customHeigh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46"/>
      <c r="K135" s="47"/>
      <c r="L135" s="47"/>
      <c r="M135" s="46"/>
      <c r="N135" s="47"/>
      <c r="O135" s="47"/>
    </row>
    <row r="136" spans="1:15" ht="15" customHeight="1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46"/>
      <c r="K136" s="47"/>
      <c r="L136" s="47"/>
      <c r="M136" s="46"/>
      <c r="N136" s="47"/>
      <c r="O136" s="47"/>
    </row>
    <row r="137" spans="1:15" ht="15" customHeight="1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46"/>
      <c r="K137" s="47"/>
      <c r="L137" s="47"/>
      <c r="M137" s="46"/>
      <c r="N137" s="47"/>
      <c r="O137" s="47"/>
    </row>
    <row r="138" spans="1:15" ht="15" customHeight="1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46"/>
      <c r="K138" s="47"/>
      <c r="L138" s="47"/>
      <c r="M138" s="46"/>
      <c r="N138" s="47"/>
      <c r="O138" s="47"/>
    </row>
    <row r="139" spans="1:15" ht="15" customHeight="1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46"/>
      <c r="K139" s="47"/>
      <c r="L139" s="47"/>
      <c r="M139" s="46"/>
      <c r="N139" s="47"/>
      <c r="O139" s="47"/>
    </row>
    <row r="140" spans="1:15" ht="15" customHeight="1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46"/>
      <c r="K140" s="47"/>
      <c r="L140" s="47"/>
      <c r="M140" s="46"/>
      <c r="N140" s="47"/>
      <c r="O140" s="47"/>
    </row>
    <row r="141" spans="1:15" ht="15" customHeight="1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46"/>
      <c r="K141" s="47"/>
      <c r="L141" s="47"/>
      <c r="M141" s="46"/>
      <c r="N141" s="47"/>
      <c r="O141" s="47"/>
    </row>
    <row r="142" spans="1:15" ht="15" customHeight="1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46"/>
      <c r="K142" s="47"/>
      <c r="L142" s="47"/>
      <c r="M142" s="46"/>
      <c r="N142" s="47"/>
      <c r="O142" s="47"/>
    </row>
    <row r="143" spans="1:15" ht="15" customHeight="1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46"/>
      <c r="K143" s="47"/>
      <c r="L143" s="47"/>
      <c r="M143" s="46"/>
      <c r="N143" s="47"/>
      <c r="O143" s="47"/>
    </row>
    <row r="144" spans="1:15" ht="15" customHeight="1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46"/>
      <c r="K144" s="47"/>
      <c r="L144" s="47"/>
      <c r="M144" s="46"/>
      <c r="N144" s="47"/>
      <c r="O144" s="47"/>
    </row>
    <row r="145" spans="1:15" ht="15" customHeight="1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46"/>
      <c r="K145" s="47"/>
      <c r="L145" s="47"/>
      <c r="M145" s="46"/>
      <c r="N145" s="47"/>
      <c r="O145" s="47"/>
    </row>
    <row r="146" spans="1:15" ht="15" customHeight="1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46"/>
      <c r="K146" s="47"/>
      <c r="L146" s="47"/>
      <c r="M146" s="46"/>
      <c r="N146" s="47"/>
      <c r="O146" s="47"/>
    </row>
    <row r="147" spans="1:15" ht="15" customHeight="1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46"/>
      <c r="K147" s="47"/>
      <c r="L147" s="47"/>
      <c r="M147" s="46"/>
      <c r="N147" s="47"/>
      <c r="O147" s="47"/>
    </row>
    <row r="148" spans="1:15" ht="15" customHeight="1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46"/>
      <c r="K148" s="47"/>
      <c r="L148" s="47"/>
      <c r="M148" s="46"/>
      <c r="N148" s="47"/>
      <c r="O148" s="47"/>
    </row>
    <row r="149" spans="1:15" ht="15" customHeight="1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46"/>
      <c r="K149" s="47"/>
      <c r="L149" s="47"/>
      <c r="M149" s="46"/>
      <c r="N149" s="47"/>
      <c r="O149" s="47"/>
    </row>
    <row r="150" spans="1:15" ht="15" customHeight="1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46"/>
      <c r="L150" s="47"/>
      <c r="M150" s="46"/>
      <c r="O150" s="47"/>
    </row>
    <row r="151" spans="1:15" ht="15" customHeight="1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46"/>
      <c r="L151" s="47"/>
      <c r="M151" s="46"/>
      <c r="O151" s="47"/>
    </row>
    <row r="152" spans="1:15" ht="15" customHeight="1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46"/>
      <c r="L152" s="47"/>
      <c r="M152" s="46"/>
      <c r="O152" s="47"/>
    </row>
    <row r="153" spans="1:15" ht="15" customHeight="1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46"/>
      <c r="L153" s="47"/>
      <c r="M153" s="46"/>
      <c r="O153" s="47"/>
    </row>
    <row r="154" spans="1:15" ht="15" customHeight="1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46"/>
      <c r="M154" s="46"/>
    </row>
    <row r="155" spans="1:15" ht="15" customHeight="1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46"/>
      <c r="M155" s="46"/>
    </row>
    <row r="156" spans="1:15" ht="15" customHeight="1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46"/>
      <c r="M156" s="46"/>
    </row>
    <row r="157" spans="1:15" ht="15" customHeight="1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46"/>
      <c r="M157" s="46"/>
    </row>
  </sheetData>
  <sortState ref="A2:O157">
    <sortCondition ref="A2:A157"/>
  </sortState>
  <pageMargins left="0.7" right="0.7" top="0.75" bottom="0.75" header="0.3" footer="0.3"/>
  <pageSetup scale="64" fitToHeight="0" orientation="landscape" r:id="rId1"/>
  <headerFooter>
    <oddHeader>&amp;L B: Beach                          E: Embayment
 R: River                            S: Shoreline&amp;C&amp;"-,Bold"Save the Sound WQ Data Summary (c) 2022</oddHeader>
    <oddFooter xml:space="preserve">&amp;C&amp;P&amp;R&amp;9Single Sample Max Entero ≤104 Marine water, &amp;"-,Italic"E. coli&amp;"-,Regular" ≤235 Freshwater 
Geometric Mean Average Entero ≤35 Marine water, &amp;"-,Italic"E. coli &amp;"-,Regular"≤126 Freshwater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D298F7A67BD4EB217FD32B5001821" ma:contentTypeVersion="10" ma:contentTypeDescription="Create a new document." ma:contentTypeScope="" ma:versionID="0ad0fb52c01b66b5b23750c4bb151f55">
  <xsd:schema xmlns:xsd="http://www.w3.org/2001/XMLSchema" xmlns:xs="http://www.w3.org/2001/XMLSchema" xmlns:p="http://schemas.microsoft.com/office/2006/metadata/properties" xmlns:ns3="16bbed2a-a302-4e67-84e4-cee32359a5a7" targetNamespace="http://schemas.microsoft.com/office/2006/metadata/properties" ma:root="true" ma:fieldsID="7cbb97d8abb72442fdece05eaa440f3f" ns3:_="">
    <xsd:import namespace="16bbed2a-a302-4e67-84e4-cee32359a5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bed2a-a302-4e67-84e4-cee32359a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78237-267C-4F01-89E7-83FC47490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bed2a-a302-4e67-84e4-cee32359a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23202-5B8B-46F9-B8AF-9FE273BA7E89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16bbed2a-a302-4e67-84e4-cee32359a5a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62CD31B-334C-410F-BEE4-1029AF9215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 Summary All</vt:lpstr>
      <vt:lpstr>'2022 Summary All'!Print_Area</vt:lpstr>
      <vt:lpstr>'2022 Summary 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Goetz</dc:creator>
  <cp:lastModifiedBy>Peter Linderoth</cp:lastModifiedBy>
  <cp:lastPrinted>2023-06-08T17:51:58Z</cp:lastPrinted>
  <dcterms:created xsi:type="dcterms:W3CDTF">2021-06-17T15:30:12Z</dcterms:created>
  <dcterms:modified xsi:type="dcterms:W3CDTF">2023-06-08T17:53:03Z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0x010100638D298F7A67BD4EB217FD32B5001821</vt:lpwstr>
  </property>
</Properties>
</file>